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2695" windowHeight="864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8" i="2"/>
  <c r="S34" i="2"/>
  <c r="S23" i="2"/>
  <c r="S45" i="2"/>
</calcChain>
</file>

<file path=xl/sharedStrings.xml><?xml version="1.0" encoding="utf-8"?>
<sst xmlns="http://schemas.openxmlformats.org/spreadsheetml/2006/main" count="107" uniqueCount="87">
  <si>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</si>
  <si>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</si>
  <si>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</si>
  <si>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</si>
  <si>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</si>
  <si>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</si>
  <si>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</si>
  <si>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</si>
  <si>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</si>
  <si>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</si>
  <si>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</si>
  <si>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</si>
  <si>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</si>
  <si>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</si>
  <si>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</si>
  <si>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</si>
  <si>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</si>
  <si>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</si>
  <si>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</si>
  <si>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</si>
  <si>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</si>
  <si>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</si>
  <si>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</si>
  <si>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</si>
  <si>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</si>
  <si>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</si>
  <si>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</si>
  <si>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</si>
  <si>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</si>
  <si>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</si>
  <si>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</si>
  <si>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</si>
  <si>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</si>
  <si>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</si>
  <si>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</si>
  <si>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</si>
  <si>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</si>
  <si>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</si>
  <si>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</si>
  <si>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</si>
  <si>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</si>
  <si>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</si>
  <si>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</si>
  <si>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</si>
  <si>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</si>
  <si>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</si>
  <si>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</si>
  <si>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</si>
  <si>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</si>
  <si>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</si>
  <si>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</si>
  <si>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</si>
  <si>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</si>
  <si>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</si>
  <si>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</si>
  <si>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</si>
  <si>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</si>
  <si>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</si>
  <si>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</si>
  <si>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</si>
  <si>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</si>
  <si>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</si>
  <si>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</si>
  <si>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</si>
  <si>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</si>
  <si>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</si>
  <si>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</si>
  <si>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</si>
  <si>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</si>
  <si>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</si>
  <si>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</si>
  <si>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</si>
  <si>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</si>
  <si>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</si>
  <si>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</si>
  <si>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</si>
  <si>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</si>
  <si>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</si>
  <si>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</si>
  <si>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Разд. подразд.</t>
  </si>
  <si>
    <t>План                    на 2021 год</t>
  </si>
  <si>
    <t>% исполнения</t>
  </si>
  <si>
    <t>Исполнение 1 квартал      2021 года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</si>
  <si>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</si>
  <si>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</si>
  <si>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</si>
  <si>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за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</si>
</sst>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2" fillId="6" borderId="1"/>
  </cellStyleXfs>
  <cellXfs count="61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10" fillId="5" borderId="1" xfId="4" applyNumberFormat="1" applyFont="1" applyFill="1" applyProtection="1">
      <alignment horizontal="center"/>
    </xf>
    <xf numFmtId="0" fontId="9" fillId="5" borderId="3" xfId="6" applyNumberFormat="1" applyFont="1" applyFill="1" applyBorder="1" applyProtection="1">
      <alignment horizontal="center" vertical="center" wrapText="1"/>
    </xf>
    <xf numFmtId="0" fontId="11" fillId="5" borderId="4" xfId="22" applyNumberFormat="1" applyFont="1" applyFill="1" applyBorder="1" applyAlignment="1" applyProtection="1">
      <alignment horizontal="center" vertical="center" wrapText="1"/>
    </xf>
    <xf numFmtId="0" fontId="7" fillId="5" borderId="5" xfId="13" applyNumberFormat="1" applyFont="1" applyFill="1" applyBorder="1" applyAlignment="1" applyProtection="1">
      <alignment horizontal="center" vertical="center" wrapText="1"/>
    </xf>
    <xf numFmtId="0" fontId="7" fillId="5" borderId="5" xfId="4" applyNumberFormat="1" applyFont="1" applyFill="1" applyBorder="1" applyAlignment="1" applyProtection="1">
      <alignment horizontal="center" vertical="center" wrapText="1"/>
    </xf>
    <xf numFmtId="0" fontId="7" fillId="5" borderId="5" xfId="5" applyNumberFormat="1" applyFont="1" applyFill="1" applyBorder="1" applyAlignment="1" applyProtection="1">
      <alignment horizontal="center" vertical="center" wrapText="1"/>
    </xf>
    <xf numFmtId="0" fontId="7" fillId="5" borderId="5" xfId="25" applyNumberFormat="1" applyFont="1" applyFill="1" applyBorder="1" applyAlignment="1" applyProtection="1">
      <alignment horizontal="center" vertical="center" wrapText="1"/>
    </xf>
    <xf numFmtId="0" fontId="7" fillId="5" borderId="5" xfId="7" applyNumberFormat="1" applyFont="1" applyFill="1" applyBorder="1" applyAlignment="1" applyProtection="1">
      <alignment horizontal="center" vertical="center" wrapText="1"/>
    </xf>
    <xf numFmtId="0" fontId="7" fillId="5" borderId="5" xfId="10" applyNumberFormat="1" applyFont="1" applyFill="1" applyBorder="1" applyAlignment="1" applyProtection="1">
      <alignment horizontal="center" vertical="center" wrapText="1"/>
    </xf>
    <xf numFmtId="0" fontId="11" fillId="5" borderId="6" xfId="0" applyNumberFormat="1" applyFont="1" applyFill="1" applyBorder="1" applyAlignment="1" applyProtection="1">
      <alignment horizontal="center" vertical="center" wrapText="1"/>
    </xf>
    <xf numFmtId="0" fontId="9" fillId="5" borderId="7" xfId="6" applyFont="1" applyFill="1" applyBorder="1">
      <alignment horizontal="center" vertical="center" wrapText="1"/>
    </xf>
    <xf numFmtId="4" fontId="11" fillId="5" borderId="8" xfId="22" applyFont="1" applyFill="1" applyBorder="1" applyAlignment="1">
      <alignment horizontal="center" vertical="center" wrapText="1"/>
    </xf>
    <xf numFmtId="10" fontId="7" fillId="5" borderId="2" xfId="13" applyFont="1" applyFill="1" applyBorder="1" applyAlignment="1">
      <alignment horizontal="center" vertical="center" wrapText="1"/>
    </xf>
    <xf numFmtId="0" fontId="7" fillId="5" borderId="2" xfId="4" applyFont="1" applyFill="1" applyBorder="1" applyAlignment="1">
      <alignment horizontal="center" vertical="center" wrapText="1"/>
    </xf>
    <xf numFmtId="0" fontId="7" fillId="5" borderId="2" xfId="5" applyFont="1" applyFill="1" applyBorder="1" applyAlignment="1">
      <alignment horizontal="center" vertical="center" wrapText="1"/>
    </xf>
    <xf numFmtId="0" fontId="7" fillId="5" borderId="2" xfId="25" applyFont="1" applyFill="1" applyBorder="1" applyAlignment="1">
      <alignment horizontal="center" vertical="center" wrapText="1"/>
    </xf>
    <xf numFmtId="0" fontId="7" fillId="5" borderId="2" xfId="7" applyFont="1" applyFill="1" applyBorder="1" applyAlignment="1">
      <alignment horizontal="center" vertical="center" wrapText="1"/>
    </xf>
    <xf numFmtId="10" fontId="7" fillId="5" borderId="2" xfId="10" applyFont="1" applyFill="1" applyBorder="1" applyAlignment="1">
      <alignment horizontal="center" vertical="center" wrapText="1"/>
    </xf>
    <xf numFmtId="0" fontId="11" fillId="5" borderId="9" xfId="0" applyNumberFormat="1" applyFont="1" applyFill="1" applyBorder="1" applyAlignment="1" applyProtection="1">
      <alignment horizontal="center" vertical="center" wrapText="1"/>
    </xf>
    <xf numFmtId="0" fontId="11" fillId="5" borderId="4" xfId="0" applyNumberFormat="1" applyFont="1" applyFill="1" applyBorder="1" applyAlignment="1" applyProtection="1">
      <alignment horizontal="center" vertical="center" wrapText="1"/>
    </xf>
    <xf numFmtId="0" fontId="7" fillId="5" borderId="5" xfId="28" applyNumberFormat="1" applyFont="1" applyFill="1" applyBorder="1" applyProtection="1">
      <alignment horizontal="center" vertical="center" wrapText="1"/>
    </xf>
    <xf numFmtId="0" fontId="7" fillId="5" borderId="5" xfId="28" applyNumberFormat="1" applyFont="1" applyFill="1" applyBorder="1" applyProtection="1">
      <alignment horizontal="center" vertical="center" wrapText="1"/>
    </xf>
    <xf numFmtId="0" fontId="11" fillId="5" borderId="10" xfId="29" applyFont="1" applyFill="1" applyBorder="1" applyAlignment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7" fillId="5" borderId="2" xfId="28" applyFont="1" applyFill="1" applyBorder="1">
      <alignment horizontal="center" vertical="center" wrapText="1"/>
    </xf>
    <xf numFmtId="0" fontId="7" fillId="5" borderId="2" xfId="28" applyNumberFormat="1" applyFont="1" applyFill="1" applyBorder="1" applyProtection="1">
      <alignment horizontal="center" vertical="center" wrapText="1"/>
    </xf>
    <xf numFmtId="0" fontId="11" fillId="5" borderId="11" xfId="29" applyFont="1" applyFill="1" applyBorder="1" applyAlignment="1">
      <alignment horizontal="center" vertical="center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0" borderId="1" xfId="29" applyFont="1" applyFill="1"/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0" fontId="7" fillId="5" borderId="12" xfId="6" applyNumberFormat="1" applyFont="1" applyFill="1" applyBorder="1" applyProtection="1">
      <alignment horizontal="center" vertical="center" wrapText="1"/>
    </xf>
    <xf numFmtId="0" fontId="7" fillId="5" borderId="12" xfId="6" applyFont="1" applyFill="1" applyBorder="1">
      <alignment horizontal="center" vertical="center" wrapText="1"/>
    </xf>
    <xf numFmtId="164" fontId="7" fillId="5" borderId="12" xfId="9" applyNumberFormat="1" applyFont="1" applyFill="1" applyBorder="1" applyProtection="1">
      <alignment horizontal="right" vertical="top" shrinkToFit="1"/>
    </xf>
    <xf numFmtId="164" fontId="7" fillId="5" borderId="12" xfId="12" applyNumberFormat="1" applyFont="1" applyFill="1" applyBorder="1" applyProtection="1">
      <alignment horizontal="right" vertical="top" shrinkToFit="1"/>
    </xf>
    <xf numFmtId="0" fontId="7" fillId="5" borderId="5" xfId="6" applyNumberFormat="1" applyFont="1" applyFill="1" applyBorder="1" applyProtection="1">
      <alignment horizontal="center" vertical="center" wrapText="1"/>
    </xf>
    <xf numFmtId="0" fontId="7" fillId="5" borderId="5" xfId="6" applyNumberFormat="1" applyFont="1" applyFill="1" applyBorder="1" applyProtection="1">
      <alignment horizontal="center" vertical="center" wrapText="1"/>
    </xf>
    <xf numFmtId="0" fontId="7" fillId="5" borderId="2" xfId="6" applyFont="1" applyFill="1" applyBorder="1">
      <alignment horizontal="center" vertical="center" wrapText="1"/>
    </xf>
    <xf numFmtId="0" fontId="7" fillId="5" borderId="2" xfId="6" applyNumberFormat="1" applyFont="1" applyFill="1" applyBorder="1" applyProtection="1">
      <alignment horizontal="center" vertical="center" wrapTex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4" xfId="10" applyNumberFormat="1" applyFont="1" applyFill="1" applyBorder="1" applyProtection="1">
      <alignment horizontal="right" vertical="top" shrinkToFit="1"/>
    </xf>
    <xf numFmtId="0" fontId="7" fillId="5" borderId="15" xfId="7" applyNumberFormat="1" applyFont="1" applyFill="1" applyBorder="1" applyProtection="1">
      <alignment vertical="top" wrapText="1"/>
    </xf>
    <xf numFmtId="1" fontId="7" fillId="5" borderId="16" xfId="8" applyNumberFormat="1" applyFont="1" applyFill="1" applyBorder="1" applyProtection="1">
      <alignment horizontal="center" vertical="top" shrinkToFit="1"/>
    </xf>
    <xf numFmtId="164" fontId="7" fillId="5" borderId="16" xfId="9" applyNumberFormat="1" applyFont="1" applyFill="1" applyBorder="1" applyProtection="1">
      <alignment horizontal="right" vertical="top" shrinkToFit="1"/>
    </xf>
    <xf numFmtId="165" fontId="7" fillId="5" borderId="17" xfId="10" applyNumberFormat="1" applyFont="1" applyFill="1" applyBorder="1" applyProtection="1">
      <alignment horizontal="right" vertical="top" shrinkToFit="1"/>
    </xf>
    <xf numFmtId="0" fontId="9" fillId="5" borderId="18" xfId="11" applyNumberFormat="1" applyFont="1" applyFill="1" applyBorder="1" applyProtection="1">
      <alignment horizontal="left"/>
    </xf>
    <xf numFmtId="0" fontId="9" fillId="5" borderId="19" xfId="11" applyFont="1" applyFill="1" applyBorder="1">
      <alignment horizontal="left"/>
    </xf>
    <xf numFmtId="164" fontId="9" fillId="5" borderId="19" xfId="12" applyNumberFormat="1" applyFont="1" applyFill="1" applyBorder="1" applyProtection="1">
      <alignment horizontal="right" vertical="top" shrinkToFit="1"/>
    </xf>
    <xf numFmtId="165" fontId="9" fillId="5" borderId="20" xfId="10" applyNumberFormat="1" applyFont="1" applyFill="1" applyBorder="1" applyProtection="1">
      <alignment horizontal="right" vertical="top" shrinkToFi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3" xfId="28"/>
    <cellStyle name="Обычный" xfId="0" builtinId="0"/>
    <cellStyle name="Обычный_без учета счетов бюджета_1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7"/>
  <sheetViews>
    <sheetView showGridLines="0" tabSelected="1" zoomScaleNormal="100" zoomScaleSheetLayoutView="100" workbookViewId="0">
      <pane ySplit="7" topLeftCell="A30" activePane="bottomLeft" state="frozen"/>
      <selection pane="bottomLeft" activeCell="AA40" sqref="AA40"/>
    </sheetView>
  </sheetViews>
  <sheetFormatPr defaultRowHeight="15" outlineLevelRow="1" x14ac:dyDescent="0.25"/>
  <cols>
    <col min="1" max="1" width="59.140625" style="2" customWidth="1"/>
    <col min="2" max="2" width="7" style="2" customWidth="1"/>
    <col min="3" max="8" width="9.140625" style="2" hidden="1"/>
    <col min="9" max="9" width="8.7109375" style="2" customWidth="1"/>
    <col min="10" max="18" width="9.140625" style="2" hidden="1"/>
    <col min="19" max="19" width="10" style="2" customWidth="1"/>
    <col min="20" max="22" width="9.140625" style="2" hidden="1"/>
    <col min="23" max="23" width="9.710937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x14ac:dyDescent="0.25">
      <c r="A1" s="35"/>
      <c r="B1" s="36"/>
      <c r="C1" s="36"/>
      <c r="D1" s="36"/>
      <c r="E1" s="36"/>
      <c r="F1" s="36"/>
      <c r="G1" s="36"/>
      <c r="H1" s="36"/>
      <c r="I1" s="36"/>
      <c r="J1" s="35"/>
      <c r="K1" s="37"/>
      <c r="L1" s="37"/>
      <c r="M1" s="37"/>
      <c r="N1" s="37"/>
      <c r="O1" s="37"/>
      <c r="P1" s="37"/>
      <c r="Q1" s="37"/>
      <c r="R1" s="37"/>
      <c r="S1" s="38" t="s">
        <v>83</v>
      </c>
      <c r="T1" s="37"/>
      <c r="U1" s="37"/>
      <c r="V1" s="37"/>
      <c r="W1" s="37"/>
      <c r="X1" s="1"/>
      <c r="Y1" s="1"/>
    </row>
    <row r="2" spans="1:25" x14ac:dyDescent="0.25">
      <c r="A2" s="35"/>
      <c r="B2" s="36"/>
      <c r="C2" s="36"/>
      <c r="D2" s="36"/>
      <c r="E2" s="36"/>
      <c r="F2" s="36"/>
      <c r="G2" s="36"/>
      <c r="H2" s="36"/>
      <c r="I2" s="36"/>
      <c r="J2" s="35"/>
      <c r="K2" s="37"/>
      <c r="L2" s="37"/>
      <c r="M2" s="37"/>
      <c r="N2" s="37"/>
      <c r="O2" s="37"/>
      <c r="P2" s="37"/>
      <c r="Q2" s="37"/>
      <c r="R2" s="37"/>
      <c r="S2" s="38" t="s">
        <v>84</v>
      </c>
      <c r="T2" s="37"/>
      <c r="U2" s="37"/>
      <c r="V2" s="37"/>
      <c r="W2" s="37"/>
      <c r="X2" s="1"/>
      <c r="Y2" s="1"/>
    </row>
    <row r="3" spans="1:25" x14ac:dyDescent="0.25">
      <c r="A3" s="39" t="s">
        <v>85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"/>
      <c r="Y3" s="1"/>
    </row>
    <row r="4" spans="1:25" ht="25.5" customHeight="1" x14ac:dyDescent="0.25">
      <c r="A4" s="40" t="s">
        <v>86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8"/>
      <c r="Y4" s="1"/>
    </row>
    <row r="5" spans="1:25" ht="15.75" thickBot="1" x14ac:dyDescent="0.3">
      <c r="A5" s="3" t="s">
        <v>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1"/>
    </row>
    <row r="6" spans="1:25" x14ac:dyDescent="0.25">
      <c r="A6" s="9" t="s">
        <v>1</v>
      </c>
      <c r="B6" s="10" t="s">
        <v>79</v>
      </c>
      <c r="C6" s="11" t="s">
        <v>2</v>
      </c>
      <c r="D6" s="12" t="s">
        <v>2</v>
      </c>
      <c r="E6" s="13" t="s">
        <v>2</v>
      </c>
      <c r="F6" s="14" t="s">
        <v>2</v>
      </c>
      <c r="G6" s="15" t="s">
        <v>2</v>
      </c>
      <c r="H6" s="16" t="s">
        <v>2</v>
      </c>
      <c r="I6" s="17" t="s">
        <v>80</v>
      </c>
      <c r="J6" s="45" t="s">
        <v>2</v>
      </c>
      <c r="K6" s="45" t="s">
        <v>2</v>
      </c>
      <c r="L6" s="45" t="s">
        <v>2</v>
      </c>
      <c r="M6" s="45" t="s">
        <v>2</v>
      </c>
      <c r="N6" s="45" t="s">
        <v>2</v>
      </c>
      <c r="O6" s="45" t="s">
        <v>2</v>
      </c>
      <c r="P6" s="45" t="s">
        <v>2</v>
      </c>
      <c r="Q6" s="45" t="s">
        <v>2</v>
      </c>
      <c r="R6" s="46" t="s">
        <v>2</v>
      </c>
      <c r="S6" s="27" t="s">
        <v>82</v>
      </c>
      <c r="T6" s="28" t="s">
        <v>2</v>
      </c>
      <c r="U6" s="28" t="s">
        <v>2</v>
      </c>
      <c r="V6" s="29" t="s">
        <v>2</v>
      </c>
      <c r="W6" s="30" t="s">
        <v>81</v>
      </c>
      <c r="X6" s="41" t="s">
        <v>2</v>
      </c>
      <c r="Y6" s="1"/>
    </row>
    <row r="7" spans="1:25" ht="15.75" thickBot="1" x14ac:dyDescent="0.3">
      <c r="A7" s="18"/>
      <c r="B7" s="19"/>
      <c r="C7" s="20"/>
      <c r="D7" s="21"/>
      <c r="E7" s="22"/>
      <c r="F7" s="23"/>
      <c r="G7" s="24"/>
      <c r="H7" s="25"/>
      <c r="I7" s="26"/>
      <c r="J7" s="47"/>
      <c r="K7" s="47"/>
      <c r="L7" s="47"/>
      <c r="M7" s="47"/>
      <c r="N7" s="47"/>
      <c r="O7" s="47"/>
      <c r="P7" s="47"/>
      <c r="Q7" s="47"/>
      <c r="R7" s="48"/>
      <c r="S7" s="31"/>
      <c r="T7" s="32"/>
      <c r="U7" s="32"/>
      <c r="V7" s="33"/>
      <c r="W7" s="34"/>
      <c r="X7" s="42"/>
      <c r="Y7" s="1"/>
    </row>
    <row r="8" spans="1:25" x14ac:dyDescent="0.25">
      <c r="A8" s="49" t="s">
        <v>3</v>
      </c>
      <c r="B8" s="50" t="s">
        <v>4</v>
      </c>
      <c r="C8" s="50"/>
      <c r="D8" s="50"/>
      <c r="E8" s="50"/>
      <c r="F8" s="50"/>
      <c r="G8" s="50"/>
      <c r="H8" s="51">
        <v>0</v>
      </c>
      <c r="I8" s="51">
        <v>40351.9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5891.9939999999997</v>
      </c>
      <c r="S8" s="51">
        <v>8621.3601999999992</v>
      </c>
      <c r="T8" s="51">
        <v>0</v>
      </c>
      <c r="U8" s="51">
        <v>0</v>
      </c>
      <c r="V8" s="51">
        <v>8621.3601999999992</v>
      </c>
      <c r="W8" s="52">
        <f>S8/I8*100</f>
        <v>21.36543805867877</v>
      </c>
      <c r="X8" s="43">
        <v>0</v>
      </c>
      <c r="Y8" s="1"/>
    </row>
    <row r="9" spans="1:25" ht="25.5" outlineLevel="1" x14ac:dyDescent="0.25">
      <c r="A9" s="49" t="s">
        <v>5</v>
      </c>
      <c r="B9" s="50" t="s">
        <v>6</v>
      </c>
      <c r="C9" s="50"/>
      <c r="D9" s="50"/>
      <c r="E9" s="50"/>
      <c r="F9" s="50"/>
      <c r="G9" s="50"/>
      <c r="H9" s="51">
        <v>0</v>
      </c>
      <c r="I9" s="51">
        <v>1073.5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188.99930000000001</v>
      </c>
      <c r="T9" s="51">
        <v>0</v>
      </c>
      <c r="U9" s="51">
        <v>0</v>
      </c>
      <c r="V9" s="51">
        <v>188.99930000000001</v>
      </c>
      <c r="W9" s="52">
        <f t="shared" ref="W9:W45" si="0">S9/I9*100</f>
        <v>17.605896599906849</v>
      </c>
      <c r="X9" s="43">
        <v>0</v>
      </c>
      <c r="Y9" s="1"/>
    </row>
    <row r="10" spans="1:25" ht="38.25" outlineLevel="1" x14ac:dyDescent="0.25">
      <c r="A10" s="49" t="s">
        <v>7</v>
      </c>
      <c r="B10" s="50" t="s">
        <v>8</v>
      </c>
      <c r="C10" s="50"/>
      <c r="D10" s="50"/>
      <c r="E10" s="50"/>
      <c r="F10" s="50"/>
      <c r="G10" s="50"/>
      <c r="H10" s="51">
        <v>0</v>
      </c>
      <c r="I10" s="51">
        <v>25519.3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51">
        <v>0</v>
      </c>
      <c r="P10" s="51">
        <v>0</v>
      </c>
      <c r="Q10" s="51">
        <v>0</v>
      </c>
      <c r="R10" s="51">
        <v>4585.3999999999996</v>
      </c>
      <c r="S10" s="51">
        <v>5647.8795</v>
      </c>
      <c r="T10" s="51">
        <v>0</v>
      </c>
      <c r="U10" s="51">
        <v>0</v>
      </c>
      <c r="V10" s="51">
        <v>5647.8795</v>
      </c>
      <c r="W10" s="52">
        <f t="shared" si="0"/>
        <v>22.131796326701753</v>
      </c>
      <c r="X10" s="43">
        <v>0</v>
      </c>
      <c r="Y10" s="1"/>
    </row>
    <row r="11" spans="1:25" outlineLevel="1" x14ac:dyDescent="0.25">
      <c r="A11" s="49" t="s">
        <v>9</v>
      </c>
      <c r="B11" s="50" t="s">
        <v>10</v>
      </c>
      <c r="C11" s="50"/>
      <c r="D11" s="50"/>
      <c r="E11" s="50"/>
      <c r="F11" s="50"/>
      <c r="G11" s="50"/>
      <c r="H11" s="51">
        <v>0</v>
      </c>
      <c r="I11" s="51">
        <v>1.2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0.59399999999999997</v>
      </c>
      <c r="S11" s="51">
        <v>0.29699999999999999</v>
      </c>
      <c r="T11" s="51">
        <v>0</v>
      </c>
      <c r="U11" s="51">
        <v>0</v>
      </c>
      <c r="V11" s="51">
        <v>0.29699999999999999</v>
      </c>
      <c r="W11" s="52">
        <f t="shared" si="0"/>
        <v>24.75</v>
      </c>
      <c r="X11" s="43">
        <v>0</v>
      </c>
      <c r="Y11" s="1"/>
    </row>
    <row r="12" spans="1:25" ht="25.5" outlineLevel="1" x14ac:dyDescent="0.25">
      <c r="A12" s="49" t="s">
        <v>11</v>
      </c>
      <c r="B12" s="50" t="s">
        <v>12</v>
      </c>
      <c r="C12" s="50"/>
      <c r="D12" s="50"/>
      <c r="E12" s="50"/>
      <c r="F12" s="50"/>
      <c r="G12" s="50"/>
      <c r="H12" s="51">
        <v>0</v>
      </c>
      <c r="I12" s="51">
        <v>587.29999999999995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165</v>
      </c>
      <c r="T12" s="51">
        <v>0</v>
      </c>
      <c r="U12" s="51">
        <v>0</v>
      </c>
      <c r="V12" s="51">
        <v>165</v>
      </c>
      <c r="W12" s="52">
        <f t="shared" si="0"/>
        <v>28.094670526136561</v>
      </c>
      <c r="X12" s="43">
        <v>0</v>
      </c>
      <c r="Y12" s="1"/>
    </row>
    <row r="13" spans="1:25" outlineLevel="1" x14ac:dyDescent="0.25">
      <c r="A13" s="49" t="s">
        <v>13</v>
      </c>
      <c r="B13" s="50" t="s">
        <v>14</v>
      </c>
      <c r="C13" s="50"/>
      <c r="D13" s="50"/>
      <c r="E13" s="50"/>
      <c r="F13" s="50"/>
      <c r="G13" s="50"/>
      <c r="H13" s="51">
        <v>0</v>
      </c>
      <c r="I13" s="51">
        <v>200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2">
        <f t="shared" si="0"/>
        <v>0</v>
      </c>
      <c r="X13" s="43">
        <v>0</v>
      </c>
      <c r="Y13" s="1"/>
    </row>
    <row r="14" spans="1:25" outlineLevel="1" x14ac:dyDescent="0.25">
      <c r="A14" s="49" t="s">
        <v>15</v>
      </c>
      <c r="B14" s="50" t="s">
        <v>16</v>
      </c>
      <c r="C14" s="50"/>
      <c r="D14" s="50"/>
      <c r="E14" s="50"/>
      <c r="F14" s="50"/>
      <c r="G14" s="50"/>
      <c r="H14" s="51">
        <v>0</v>
      </c>
      <c r="I14" s="51">
        <v>12970.6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1306</v>
      </c>
      <c r="S14" s="51">
        <v>2619.1844000000001</v>
      </c>
      <c r="T14" s="51">
        <v>0</v>
      </c>
      <c r="U14" s="51">
        <v>0</v>
      </c>
      <c r="V14" s="51">
        <v>2619.1844000000001</v>
      </c>
      <c r="W14" s="52">
        <f t="shared" si="0"/>
        <v>20.19324009683438</v>
      </c>
      <c r="X14" s="43">
        <v>0</v>
      </c>
      <c r="Y14" s="1"/>
    </row>
    <row r="15" spans="1:25" ht="25.5" x14ac:dyDescent="0.25">
      <c r="A15" s="49" t="s">
        <v>17</v>
      </c>
      <c r="B15" s="50" t="s">
        <v>18</v>
      </c>
      <c r="C15" s="50"/>
      <c r="D15" s="50"/>
      <c r="E15" s="50"/>
      <c r="F15" s="50"/>
      <c r="G15" s="50"/>
      <c r="H15" s="51">
        <v>0</v>
      </c>
      <c r="I15" s="51">
        <v>1087.7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270.37709999999998</v>
      </c>
      <c r="T15" s="51">
        <v>0</v>
      </c>
      <c r="U15" s="51">
        <v>0</v>
      </c>
      <c r="V15" s="51">
        <v>270.37709999999998</v>
      </c>
      <c r="W15" s="52">
        <f t="shared" si="0"/>
        <v>24.857690539670863</v>
      </c>
      <c r="X15" s="43">
        <v>0</v>
      </c>
      <c r="Y15" s="1"/>
    </row>
    <row r="16" spans="1:25" ht="25.5" outlineLevel="1" x14ac:dyDescent="0.25">
      <c r="A16" s="49" t="s">
        <v>19</v>
      </c>
      <c r="B16" s="50" t="s">
        <v>20</v>
      </c>
      <c r="C16" s="50"/>
      <c r="D16" s="50"/>
      <c r="E16" s="50"/>
      <c r="F16" s="50"/>
      <c r="G16" s="50"/>
      <c r="H16" s="51">
        <v>0</v>
      </c>
      <c r="I16" s="51">
        <v>1078.8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270.37709999999998</v>
      </c>
      <c r="T16" s="51">
        <v>0</v>
      </c>
      <c r="U16" s="51">
        <v>0</v>
      </c>
      <c r="V16" s="51">
        <v>270.37709999999998</v>
      </c>
      <c r="W16" s="52">
        <f t="shared" si="0"/>
        <v>25.062764182424917</v>
      </c>
      <c r="X16" s="43">
        <v>0</v>
      </c>
      <c r="Y16" s="1"/>
    </row>
    <row r="17" spans="1:25" ht="25.5" outlineLevel="1" x14ac:dyDescent="0.25">
      <c r="A17" s="49" t="s">
        <v>21</v>
      </c>
      <c r="B17" s="50" t="s">
        <v>22</v>
      </c>
      <c r="C17" s="50"/>
      <c r="D17" s="50"/>
      <c r="E17" s="50"/>
      <c r="F17" s="50"/>
      <c r="G17" s="50"/>
      <c r="H17" s="51">
        <v>0</v>
      </c>
      <c r="I17" s="51">
        <v>8.9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2">
        <f t="shared" si="0"/>
        <v>0</v>
      </c>
      <c r="X17" s="43">
        <v>0</v>
      </c>
      <c r="Y17" s="1"/>
    </row>
    <row r="18" spans="1:25" x14ac:dyDescent="0.25">
      <c r="A18" s="49" t="s">
        <v>23</v>
      </c>
      <c r="B18" s="50" t="s">
        <v>24</v>
      </c>
      <c r="C18" s="50"/>
      <c r="D18" s="50"/>
      <c r="E18" s="50"/>
      <c r="F18" s="50"/>
      <c r="G18" s="50"/>
      <c r="H18" s="51">
        <v>0</v>
      </c>
      <c r="I18" s="51">
        <v>33640.998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5026.3950000000004</v>
      </c>
      <c r="S18" s="51">
        <v>2825.4753999999998</v>
      </c>
      <c r="T18" s="51">
        <v>0</v>
      </c>
      <c r="U18" s="51">
        <v>0</v>
      </c>
      <c r="V18" s="51">
        <v>2825.4753999999998</v>
      </c>
      <c r="W18" s="52">
        <f t="shared" si="0"/>
        <v>8.3989048125147772</v>
      </c>
      <c r="X18" s="43">
        <v>0</v>
      </c>
      <c r="Y18" s="1"/>
    </row>
    <row r="19" spans="1:25" outlineLevel="1" x14ac:dyDescent="0.25">
      <c r="A19" s="49" t="s">
        <v>25</v>
      </c>
      <c r="B19" s="50" t="s">
        <v>26</v>
      </c>
      <c r="C19" s="50"/>
      <c r="D19" s="50"/>
      <c r="E19" s="50"/>
      <c r="F19" s="50"/>
      <c r="G19" s="50"/>
      <c r="H19" s="51">
        <v>0</v>
      </c>
      <c r="I19" s="51">
        <v>177.298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0.58899999999999997</v>
      </c>
      <c r="S19" s="51">
        <v>0.29449999999999998</v>
      </c>
      <c r="T19" s="51">
        <v>0</v>
      </c>
      <c r="U19" s="51">
        <v>0</v>
      </c>
      <c r="V19" s="51">
        <v>0.29449999999999998</v>
      </c>
      <c r="W19" s="52">
        <f t="shared" si="0"/>
        <v>0.16610452458572572</v>
      </c>
      <c r="X19" s="43">
        <v>0</v>
      </c>
      <c r="Y19" s="1"/>
    </row>
    <row r="20" spans="1:25" outlineLevel="1" x14ac:dyDescent="0.25">
      <c r="A20" s="49" t="s">
        <v>27</v>
      </c>
      <c r="B20" s="50" t="s">
        <v>28</v>
      </c>
      <c r="C20" s="50"/>
      <c r="D20" s="50"/>
      <c r="E20" s="50"/>
      <c r="F20" s="50"/>
      <c r="G20" s="50"/>
      <c r="H20" s="51">
        <v>0</v>
      </c>
      <c r="I20" s="51">
        <v>689.7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1">
        <v>142.6763</v>
      </c>
      <c r="T20" s="51">
        <v>0</v>
      </c>
      <c r="U20" s="51">
        <v>0</v>
      </c>
      <c r="V20" s="51">
        <v>142.6763</v>
      </c>
      <c r="W20" s="52">
        <f t="shared" si="0"/>
        <v>20.686718863273885</v>
      </c>
      <c r="X20" s="43">
        <v>0</v>
      </c>
      <c r="Y20" s="1"/>
    </row>
    <row r="21" spans="1:25" outlineLevel="1" x14ac:dyDescent="0.25">
      <c r="A21" s="49" t="s">
        <v>29</v>
      </c>
      <c r="B21" s="50" t="s">
        <v>30</v>
      </c>
      <c r="C21" s="50"/>
      <c r="D21" s="50"/>
      <c r="E21" s="50"/>
      <c r="F21" s="50"/>
      <c r="G21" s="50"/>
      <c r="H21" s="51">
        <v>0</v>
      </c>
      <c r="I21" s="51">
        <v>31810.799999999999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5025.8059999999996</v>
      </c>
      <c r="S21" s="51">
        <v>2645.1640000000002</v>
      </c>
      <c r="T21" s="51">
        <v>0</v>
      </c>
      <c r="U21" s="51">
        <v>0</v>
      </c>
      <c r="V21" s="51">
        <v>2645.1640000000002</v>
      </c>
      <c r="W21" s="52">
        <f t="shared" si="0"/>
        <v>8.315301721427943</v>
      </c>
      <c r="X21" s="43">
        <v>0</v>
      </c>
      <c r="Y21" s="1"/>
    </row>
    <row r="22" spans="1:25" outlineLevel="1" x14ac:dyDescent="0.25">
      <c r="A22" s="49" t="s">
        <v>31</v>
      </c>
      <c r="B22" s="50" t="s">
        <v>32</v>
      </c>
      <c r="C22" s="50"/>
      <c r="D22" s="50"/>
      <c r="E22" s="50"/>
      <c r="F22" s="50"/>
      <c r="G22" s="50"/>
      <c r="H22" s="51">
        <v>0</v>
      </c>
      <c r="I22" s="51">
        <v>963.2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1">
        <v>37.340600000000002</v>
      </c>
      <c r="T22" s="51">
        <v>0</v>
      </c>
      <c r="U22" s="51">
        <v>0</v>
      </c>
      <c r="V22" s="51">
        <v>37.340600000000002</v>
      </c>
      <c r="W22" s="52">
        <f t="shared" si="0"/>
        <v>3.87672342192691</v>
      </c>
      <c r="X22" s="43">
        <v>0</v>
      </c>
      <c r="Y22" s="1"/>
    </row>
    <row r="23" spans="1:25" x14ac:dyDescent="0.25">
      <c r="A23" s="49" t="s">
        <v>33</v>
      </c>
      <c r="B23" s="50" t="s">
        <v>34</v>
      </c>
      <c r="C23" s="50"/>
      <c r="D23" s="50"/>
      <c r="E23" s="50"/>
      <c r="F23" s="50"/>
      <c r="G23" s="50"/>
      <c r="H23" s="51">
        <v>0</v>
      </c>
      <c r="I23" s="51">
        <v>160643.70000000001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54483.306299999997</v>
      </c>
      <c r="S23" s="51">
        <f>S24+S25+S26+S27+S28+S29</f>
        <v>39009.932000000008</v>
      </c>
      <c r="T23" s="51">
        <v>0</v>
      </c>
      <c r="U23" s="51">
        <v>0</v>
      </c>
      <c r="V23" s="51">
        <v>40539.771200000003</v>
      </c>
      <c r="W23" s="52">
        <f t="shared" si="0"/>
        <v>24.28351189620259</v>
      </c>
      <c r="X23" s="43">
        <v>0</v>
      </c>
      <c r="Y23" s="1"/>
    </row>
    <row r="24" spans="1:25" outlineLevel="1" x14ac:dyDescent="0.25">
      <c r="A24" s="49" t="s">
        <v>35</v>
      </c>
      <c r="B24" s="50" t="s">
        <v>36</v>
      </c>
      <c r="C24" s="50"/>
      <c r="D24" s="50"/>
      <c r="E24" s="50"/>
      <c r="F24" s="50"/>
      <c r="G24" s="50"/>
      <c r="H24" s="51">
        <v>0</v>
      </c>
      <c r="I24" s="51">
        <v>40112.749000000003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13529.849899999999</v>
      </c>
      <c r="S24" s="51">
        <v>9789.6864999999998</v>
      </c>
      <c r="T24" s="51">
        <v>0</v>
      </c>
      <c r="U24" s="51">
        <v>0</v>
      </c>
      <c r="V24" s="51">
        <v>9789.6864999999998</v>
      </c>
      <c r="W24" s="52">
        <f t="shared" si="0"/>
        <v>24.405424071035366</v>
      </c>
      <c r="X24" s="43">
        <v>0</v>
      </c>
      <c r="Y24" s="1"/>
    </row>
    <row r="25" spans="1:25" outlineLevel="1" x14ac:dyDescent="0.25">
      <c r="A25" s="49" t="s">
        <v>37</v>
      </c>
      <c r="B25" s="50" t="s">
        <v>38</v>
      </c>
      <c r="C25" s="50"/>
      <c r="D25" s="50"/>
      <c r="E25" s="50"/>
      <c r="F25" s="50"/>
      <c r="G25" s="50"/>
      <c r="H25" s="51">
        <v>0</v>
      </c>
      <c r="I25" s="51">
        <v>95275.951000000001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34910.8914</v>
      </c>
      <c r="S25" s="51">
        <v>22709.241300000002</v>
      </c>
      <c r="T25" s="51">
        <v>0</v>
      </c>
      <c r="U25" s="51">
        <v>0</v>
      </c>
      <c r="V25" s="51">
        <v>22709.241300000002</v>
      </c>
      <c r="W25" s="52">
        <f t="shared" si="0"/>
        <v>23.835229207001042</v>
      </c>
      <c r="X25" s="43">
        <v>0</v>
      </c>
      <c r="Y25" s="1"/>
    </row>
    <row r="26" spans="1:25" outlineLevel="1" x14ac:dyDescent="0.25">
      <c r="A26" s="49" t="s">
        <v>39</v>
      </c>
      <c r="B26" s="50" t="s">
        <v>40</v>
      </c>
      <c r="C26" s="50"/>
      <c r="D26" s="50"/>
      <c r="E26" s="50"/>
      <c r="F26" s="50"/>
      <c r="G26" s="50"/>
      <c r="H26" s="51">
        <v>0</v>
      </c>
      <c r="I26" s="51">
        <v>22873.9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6042.5649999999996</v>
      </c>
      <c r="S26" s="51">
        <v>6044.1</v>
      </c>
      <c r="T26" s="51">
        <v>0</v>
      </c>
      <c r="U26" s="51">
        <v>0</v>
      </c>
      <c r="V26" s="51">
        <v>7573.9391999999998</v>
      </c>
      <c r="W26" s="52">
        <f t="shared" si="0"/>
        <v>26.423565723379049</v>
      </c>
      <c r="X26" s="43">
        <v>0</v>
      </c>
      <c r="Y26" s="1"/>
    </row>
    <row r="27" spans="1:25" ht="25.5" outlineLevel="1" x14ac:dyDescent="0.25">
      <c r="A27" s="49" t="s">
        <v>41</v>
      </c>
      <c r="B27" s="50" t="s">
        <v>42</v>
      </c>
      <c r="C27" s="50"/>
      <c r="D27" s="50"/>
      <c r="E27" s="50"/>
      <c r="F27" s="50"/>
      <c r="G27" s="50"/>
      <c r="H27" s="51">
        <v>0</v>
      </c>
      <c r="I27" s="51">
        <v>59.6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1">
        <v>0.04</v>
      </c>
      <c r="T27" s="51">
        <v>0</v>
      </c>
      <c r="U27" s="51">
        <v>0</v>
      </c>
      <c r="V27" s="51">
        <v>0.04</v>
      </c>
      <c r="W27" s="52">
        <f t="shared" si="0"/>
        <v>6.7114093959731544E-2</v>
      </c>
      <c r="X27" s="43">
        <v>0</v>
      </c>
      <c r="Y27" s="1"/>
    </row>
    <row r="28" spans="1:25" outlineLevel="1" x14ac:dyDescent="0.25">
      <c r="A28" s="49" t="s">
        <v>43</v>
      </c>
      <c r="B28" s="50" t="s">
        <v>44</v>
      </c>
      <c r="C28" s="50"/>
      <c r="D28" s="50"/>
      <c r="E28" s="50"/>
      <c r="F28" s="50"/>
      <c r="G28" s="50"/>
      <c r="H28" s="51">
        <v>0</v>
      </c>
      <c r="I28" s="51">
        <v>699.3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1">
        <v>18.542000000000002</v>
      </c>
      <c r="T28" s="51">
        <v>0</v>
      </c>
      <c r="U28" s="51">
        <v>0</v>
      </c>
      <c r="V28" s="51">
        <v>18.542000000000002</v>
      </c>
      <c r="W28" s="52">
        <f t="shared" si="0"/>
        <v>2.6515086515086517</v>
      </c>
      <c r="X28" s="43">
        <v>0</v>
      </c>
      <c r="Y28" s="1"/>
    </row>
    <row r="29" spans="1:25" outlineLevel="1" x14ac:dyDescent="0.25">
      <c r="A29" s="49" t="s">
        <v>45</v>
      </c>
      <c r="B29" s="50" t="s">
        <v>46</v>
      </c>
      <c r="C29" s="50"/>
      <c r="D29" s="50"/>
      <c r="E29" s="50"/>
      <c r="F29" s="50"/>
      <c r="G29" s="50"/>
      <c r="H29" s="51">
        <v>0</v>
      </c>
      <c r="I29" s="51">
        <v>1622.2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448.32220000000001</v>
      </c>
      <c r="T29" s="51">
        <v>0</v>
      </c>
      <c r="U29" s="51">
        <v>0</v>
      </c>
      <c r="V29" s="51">
        <v>448.32220000000001</v>
      </c>
      <c r="W29" s="52">
        <f t="shared" si="0"/>
        <v>27.636678584638148</v>
      </c>
      <c r="X29" s="43">
        <v>0</v>
      </c>
      <c r="Y29" s="1"/>
    </row>
    <row r="30" spans="1:25" x14ac:dyDescent="0.25">
      <c r="A30" s="49" t="s">
        <v>47</v>
      </c>
      <c r="B30" s="50" t="s">
        <v>48</v>
      </c>
      <c r="C30" s="50"/>
      <c r="D30" s="50"/>
      <c r="E30" s="50"/>
      <c r="F30" s="50"/>
      <c r="G30" s="50"/>
      <c r="H30" s="51">
        <v>0</v>
      </c>
      <c r="I30" s="51">
        <v>37651.703999999998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7292.8</v>
      </c>
      <c r="S30" s="51">
        <v>7660.1108000000004</v>
      </c>
      <c r="T30" s="51">
        <v>0</v>
      </c>
      <c r="U30" s="51">
        <v>0</v>
      </c>
      <c r="V30" s="51">
        <v>7660.1108000000004</v>
      </c>
      <c r="W30" s="52">
        <f t="shared" si="0"/>
        <v>20.344659035883211</v>
      </c>
      <c r="X30" s="43">
        <v>0</v>
      </c>
      <c r="Y30" s="1"/>
    </row>
    <row r="31" spans="1:25" outlineLevel="1" x14ac:dyDescent="0.25">
      <c r="A31" s="49" t="s">
        <v>49</v>
      </c>
      <c r="B31" s="50" t="s">
        <v>50</v>
      </c>
      <c r="C31" s="50"/>
      <c r="D31" s="50"/>
      <c r="E31" s="50"/>
      <c r="F31" s="50"/>
      <c r="G31" s="50"/>
      <c r="H31" s="51">
        <v>0</v>
      </c>
      <c r="I31" s="51">
        <v>37651.703999999998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7292.8</v>
      </c>
      <c r="S31" s="51">
        <v>7660.1108000000004</v>
      </c>
      <c r="T31" s="51">
        <v>0</v>
      </c>
      <c r="U31" s="51">
        <v>0</v>
      </c>
      <c r="V31" s="51">
        <v>7660.1108000000004</v>
      </c>
      <c r="W31" s="52">
        <f t="shared" si="0"/>
        <v>20.344659035883211</v>
      </c>
      <c r="X31" s="43">
        <v>0</v>
      </c>
      <c r="Y31" s="1"/>
    </row>
    <row r="32" spans="1:25" x14ac:dyDescent="0.25">
      <c r="A32" s="49" t="s">
        <v>51</v>
      </c>
      <c r="B32" s="50" t="s">
        <v>52</v>
      </c>
      <c r="C32" s="50"/>
      <c r="D32" s="50"/>
      <c r="E32" s="50"/>
      <c r="F32" s="50"/>
      <c r="G32" s="50"/>
      <c r="H32" s="51">
        <v>0</v>
      </c>
      <c r="I32" s="51">
        <v>22.8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2">
        <f t="shared" si="0"/>
        <v>0</v>
      </c>
      <c r="X32" s="43">
        <v>0</v>
      </c>
      <c r="Y32" s="1"/>
    </row>
    <row r="33" spans="1:25" outlineLevel="1" x14ac:dyDescent="0.25">
      <c r="A33" s="49" t="s">
        <v>53</v>
      </c>
      <c r="B33" s="50" t="s">
        <v>54</v>
      </c>
      <c r="C33" s="50"/>
      <c r="D33" s="50"/>
      <c r="E33" s="50"/>
      <c r="F33" s="50"/>
      <c r="G33" s="50"/>
      <c r="H33" s="51">
        <v>0</v>
      </c>
      <c r="I33" s="51">
        <v>22.8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1">
        <v>0</v>
      </c>
      <c r="T33" s="51">
        <v>0</v>
      </c>
      <c r="U33" s="51">
        <v>0</v>
      </c>
      <c r="V33" s="51">
        <v>0</v>
      </c>
      <c r="W33" s="52">
        <f t="shared" si="0"/>
        <v>0</v>
      </c>
      <c r="X33" s="43">
        <v>0</v>
      </c>
      <c r="Y33" s="1"/>
    </row>
    <row r="34" spans="1:25" x14ac:dyDescent="0.25">
      <c r="A34" s="49" t="s">
        <v>55</v>
      </c>
      <c r="B34" s="50" t="s">
        <v>56</v>
      </c>
      <c r="C34" s="50"/>
      <c r="D34" s="50"/>
      <c r="E34" s="50"/>
      <c r="F34" s="50"/>
      <c r="G34" s="50"/>
      <c r="H34" s="51">
        <v>0</v>
      </c>
      <c r="I34" s="51">
        <v>20835.72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15341.6585</v>
      </c>
      <c r="S34" s="51">
        <f>S35+S36+S37</f>
        <v>8277.5023000000001</v>
      </c>
      <c r="T34" s="51">
        <v>0</v>
      </c>
      <c r="U34" s="51">
        <v>0</v>
      </c>
      <c r="V34" s="51">
        <v>8503.2340999999997</v>
      </c>
      <c r="W34" s="52">
        <f t="shared" si="0"/>
        <v>39.727459862198181</v>
      </c>
      <c r="X34" s="43">
        <v>0</v>
      </c>
      <c r="Y34" s="1"/>
    </row>
    <row r="35" spans="1:25" outlineLevel="1" x14ac:dyDescent="0.25">
      <c r="A35" s="49" t="s">
        <v>57</v>
      </c>
      <c r="B35" s="50" t="s">
        <v>58</v>
      </c>
      <c r="C35" s="50"/>
      <c r="D35" s="50"/>
      <c r="E35" s="50"/>
      <c r="F35" s="50"/>
      <c r="G35" s="50"/>
      <c r="H35" s="51">
        <v>0</v>
      </c>
      <c r="I35" s="51">
        <v>1197.9000000000001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322.93400000000003</v>
      </c>
      <c r="T35" s="51">
        <v>0</v>
      </c>
      <c r="U35" s="51">
        <v>0</v>
      </c>
      <c r="V35" s="51">
        <v>322.93400000000003</v>
      </c>
      <c r="W35" s="52">
        <f t="shared" si="0"/>
        <v>26.958343768261123</v>
      </c>
      <c r="X35" s="43">
        <v>0</v>
      </c>
      <c r="Y35" s="1"/>
    </row>
    <row r="36" spans="1:25" outlineLevel="1" x14ac:dyDescent="0.25">
      <c r="A36" s="49" t="s">
        <v>59</v>
      </c>
      <c r="B36" s="50" t="s">
        <v>60</v>
      </c>
      <c r="C36" s="50"/>
      <c r="D36" s="50"/>
      <c r="E36" s="50"/>
      <c r="F36" s="50"/>
      <c r="G36" s="50"/>
      <c r="H36" s="51">
        <v>0</v>
      </c>
      <c r="I36" s="51">
        <v>7615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8243.0015000000003</v>
      </c>
      <c r="S36" s="51">
        <v>4008.5</v>
      </c>
      <c r="T36" s="51">
        <v>0</v>
      </c>
      <c r="U36" s="51">
        <v>0</v>
      </c>
      <c r="V36" s="51">
        <v>4234.2317999999996</v>
      </c>
      <c r="W36" s="52">
        <f t="shared" si="0"/>
        <v>52.639527248850946</v>
      </c>
      <c r="X36" s="43">
        <v>0</v>
      </c>
      <c r="Y36" s="1"/>
    </row>
    <row r="37" spans="1:25" outlineLevel="1" x14ac:dyDescent="0.25">
      <c r="A37" s="49" t="s">
        <v>61</v>
      </c>
      <c r="B37" s="50" t="s">
        <v>62</v>
      </c>
      <c r="C37" s="50"/>
      <c r="D37" s="50"/>
      <c r="E37" s="50"/>
      <c r="F37" s="50"/>
      <c r="G37" s="50"/>
      <c r="H37" s="51">
        <v>0</v>
      </c>
      <c r="I37" s="51">
        <v>12022.82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</v>
      </c>
      <c r="P37" s="51">
        <v>0</v>
      </c>
      <c r="Q37" s="51">
        <v>0</v>
      </c>
      <c r="R37" s="51">
        <v>7098.6570000000002</v>
      </c>
      <c r="S37" s="51">
        <v>3946.0682999999999</v>
      </c>
      <c r="T37" s="51">
        <v>0</v>
      </c>
      <c r="U37" s="51">
        <v>0</v>
      </c>
      <c r="V37" s="51">
        <v>3946.0682999999999</v>
      </c>
      <c r="W37" s="52">
        <f t="shared" si="0"/>
        <v>32.821486972274393</v>
      </c>
      <c r="X37" s="43">
        <v>0</v>
      </c>
      <c r="Y37" s="1"/>
    </row>
    <row r="38" spans="1:25" x14ac:dyDescent="0.25">
      <c r="A38" s="49" t="s">
        <v>63</v>
      </c>
      <c r="B38" s="50" t="s">
        <v>64</v>
      </c>
      <c r="C38" s="50"/>
      <c r="D38" s="50"/>
      <c r="E38" s="50"/>
      <c r="F38" s="50"/>
      <c r="G38" s="50"/>
      <c r="H38" s="51">
        <v>0</v>
      </c>
      <c r="I38" s="51">
        <v>67.7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3.5</v>
      </c>
      <c r="T38" s="51">
        <v>0</v>
      </c>
      <c r="U38" s="51">
        <v>0</v>
      </c>
      <c r="V38" s="51">
        <v>3.5</v>
      </c>
      <c r="W38" s="52">
        <f t="shared" si="0"/>
        <v>5.1698670605613</v>
      </c>
      <c r="X38" s="43">
        <v>0</v>
      </c>
      <c r="Y38" s="1"/>
    </row>
    <row r="39" spans="1:25" outlineLevel="1" x14ac:dyDescent="0.25">
      <c r="A39" s="49" t="s">
        <v>65</v>
      </c>
      <c r="B39" s="50" t="s">
        <v>66</v>
      </c>
      <c r="C39" s="50"/>
      <c r="D39" s="50"/>
      <c r="E39" s="50"/>
      <c r="F39" s="50"/>
      <c r="G39" s="50"/>
      <c r="H39" s="51">
        <v>0</v>
      </c>
      <c r="I39" s="51">
        <v>67.7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3.5</v>
      </c>
      <c r="T39" s="51">
        <v>0</v>
      </c>
      <c r="U39" s="51">
        <v>0</v>
      </c>
      <c r="V39" s="51">
        <v>3.5</v>
      </c>
      <c r="W39" s="52">
        <f t="shared" si="0"/>
        <v>5.1698670605613</v>
      </c>
      <c r="X39" s="43">
        <v>0</v>
      </c>
      <c r="Y39" s="1"/>
    </row>
    <row r="40" spans="1:25" ht="25.5" x14ac:dyDescent="0.25">
      <c r="A40" s="49" t="s">
        <v>67</v>
      </c>
      <c r="B40" s="50" t="s">
        <v>68</v>
      </c>
      <c r="C40" s="50"/>
      <c r="D40" s="50"/>
      <c r="E40" s="50"/>
      <c r="F40" s="50"/>
      <c r="G40" s="50"/>
      <c r="H40" s="51">
        <v>0</v>
      </c>
      <c r="I40" s="51">
        <v>1322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  <c r="Q40" s="51">
        <v>0</v>
      </c>
      <c r="R40" s="51">
        <v>0</v>
      </c>
      <c r="S40" s="51">
        <v>244.9812</v>
      </c>
      <c r="T40" s="51">
        <v>0</v>
      </c>
      <c r="U40" s="51">
        <v>0</v>
      </c>
      <c r="V40" s="51">
        <v>244.9812</v>
      </c>
      <c r="W40" s="52">
        <f t="shared" si="0"/>
        <v>18.531104387291983</v>
      </c>
      <c r="X40" s="43">
        <v>0</v>
      </c>
      <c r="Y40" s="1"/>
    </row>
    <row r="41" spans="1:25" ht="25.5" outlineLevel="1" x14ac:dyDescent="0.25">
      <c r="A41" s="49" t="s">
        <v>69</v>
      </c>
      <c r="B41" s="50" t="s">
        <v>70</v>
      </c>
      <c r="C41" s="50"/>
      <c r="D41" s="50"/>
      <c r="E41" s="50"/>
      <c r="F41" s="50"/>
      <c r="G41" s="50"/>
      <c r="H41" s="51">
        <v>0</v>
      </c>
      <c r="I41" s="51">
        <v>1322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  <c r="P41" s="51">
        <v>0</v>
      </c>
      <c r="Q41" s="51">
        <v>0</v>
      </c>
      <c r="R41" s="51">
        <v>0</v>
      </c>
      <c r="S41" s="51">
        <v>244.9812</v>
      </c>
      <c r="T41" s="51">
        <v>0</v>
      </c>
      <c r="U41" s="51">
        <v>0</v>
      </c>
      <c r="V41" s="51">
        <v>244.9812</v>
      </c>
      <c r="W41" s="52">
        <f t="shared" si="0"/>
        <v>18.531104387291983</v>
      </c>
      <c r="X41" s="43">
        <v>0</v>
      </c>
      <c r="Y41" s="1"/>
    </row>
    <row r="42" spans="1:25" ht="29.25" customHeight="1" x14ac:dyDescent="0.25">
      <c r="A42" s="49" t="s">
        <v>71</v>
      </c>
      <c r="B42" s="50" t="s">
        <v>72</v>
      </c>
      <c r="C42" s="50"/>
      <c r="D42" s="50"/>
      <c r="E42" s="50"/>
      <c r="F42" s="50"/>
      <c r="G42" s="50"/>
      <c r="H42" s="51">
        <v>0</v>
      </c>
      <c r="I42" s="51">
        <v>19919.638999999999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>
        <v>0</v>
      </c>
      <c r="R42" s="51">
        <v>1029.498</v>
      </c>
      <c r="S42" s="51">
        <v>4645.4690000000001</v>
      </c>
      <c r="T42" s="51">
        <v>0</v>
      </c>
      <c r="U42" s="51">
        <v>0</v>
      </c>
      <c r="V42" s="51">
        <v>4645.4690000000001</v>
      </c>
      <c r="W42" s="52">
        <f t="shared" si="0"/>
        <v>23.321050145537278</v>
      </c>
      <c r="X42" s="43">
        <v>0</v>
      </c>
      <c r="Y42" s="1"/>
    </row>
    <row r="43" spans="1:25" ht="25.5" outlineLevel="1" x14ac:dyDescent="0.25">
      <c r="A43" s="49" t="s">
        <v>73</v>
      </c>
      <c r="B43" s="50" t="s">
        <v>74</v>
      </c>
      <c r="C43" s="50"/>
      <c r="D43" s="50"/>
      <c r="E43" s="50"/>
      <c r="F43" s="50"/>
      <c r="G43" s="50"/>
      <c r="H43" s="51">
        <v>0</v>
      </c>
      <c r="I43" s="51">
        <v>11445.439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1029.498</v>
      </c>
      <c r="S43" s="51">
        <v>2431.3490000000002</v>
      </c>
      <c r="T43" s="51">
        <v>0</v>
      </c>
      <c r="U43" s="51">
        <v>0</v>
      </c>
      <c r="V43" s="51">
        <v>2431.3490000000002</v>
      </c>
      <c r="W43" s="52">
        <f t="shared" si="0"/>
        <v>21.242951013062932</v>
      </c>
      <c r="X43" s="43">
        <v>0</v>
      </c>
      <c r="Y43" s="1"/>
    </row>
    <row r="44" spans="1:25" ht="15.75" outlineLevel="1" thickBot="1" x14ac:dyDescent="0.3">
      <c r="A44" s="53" t="s">
        <v>75</v>
      </c>
      <c r="B44" s="54" t="s">
        <v>76</v>
      </c>
      <c r="C44" s="54"/>
      <c r="D44" s="54"/>
      <c r="E44" s="54"/>
      <c r="F44" s="54"/>
      <c r="G44" s="54"/>
      <c r="H44" s="55">
        <v>0</v>
      </c>
      <c r="I44" s="55">
        <v>8474.2000000000007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2214.12</v>
      </c>
      <c r="T44" s="55">
        <v>0</v>
      </c>
      <c r="U44" s="55">
        <v>0</v>
      </c>
      <c r="V44" s="55">
        <v>2214.12</v>
      </c>
      <c r="W44" s="56">
        <f t="shared" si="0"/>
        <v>26.127776073257646</v>
      </c>
      <c r="X44" s="43">
        <v>0</v>
      </c>
      <c r="Y44" s="1"/>
    </row>
    <row r="45" spans="1:25" ht="15.75" thickBot="1" x14ac:dyDescent="0.3">
      <c r="A45" s="57" t="s">
        <v>77</v>
      </c>
      <c r="B45" s="58"/>
      <c r="C45" s="58"/>
      <c r="D45" s="58"/>
      <c r="E45" s="58"/>
      <c r="F45" s="58"/>
      <c r="G45" s="58"/>
      <c r="H45" s="59">
        <v>0</v>
      </c>
      <c r="I45" s="59">
        <v>315543.86099999998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>
        <v>145218.92490000001</v>
      </c>
      <c r="S45" s="59">
        <f>S42+S40+S38+S34+S32+S30+S23+S18+S15+S8</f>
        <v>71558.708000000013</v>
      </c>
      <c r="T45" s="59">
        <v>0</v>
      </c>
      <c r="U45" s="59">
        <v>0</v>
      </c>
      <c r="V45" s="59">
        <v>75814.278999999995</v>
      </c>
      <c r="W45" s="60">
        <f t="shared" si="0"/>
        <v>22.677895799722126</v>
      </c>
      <c r="X45" s="44">
        <v>0</v>
      </c>
      <c r="Y45" s="1"/>
    </row>
    <row r="46" spans="1:2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 t="s">
        <v>2</v>
      </c>
      <c r="S46" s="1"/>
      <c r="T46" s="1"/>
      <c r="U46" s="1"/>
      <c r="V46" s="1" t="s">
        <v>2</v>
      </c>
      <c r="W46" s="1"/>
      <c r="X46" s="1"/>
      <c r="Y46" s="1"/>
    </row>
    <row r="47" spans="1:25" x14ac:dyDescent="0.25">
      <c r="A47" s="5" t="s">
        <v>78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7"/>
      <c r="T47" s="7"/>
      <c r="U47" s="7"/>
      <c r="V47" s="7"/>
      <c r="W47" s="7"/>
      <c r="X47" s="7"/>
      <c r="Y47" s="1"/>
    </row>
  </sheetData>
  <mergeCells count="27">
    <mergeCell ref="H6:H7"/>
    <mergeCell ref="I6:I7"/>
    <mergeCell ref="J6:J7"/>
    <mergeCell ref="A3:W3"/>
    <mergeCell ref="A4:W4"/>
    <mergeCell ref="C6:C7"/>
    <mergeCell ref="D6:D7"/>
    <mergeCell ref="E6:E7"/>
    <mergeCell ref="F6:F7"/>
    <mergeCell ref="G6:G7"/>
    <mergeCell ref="A47:R47"/>
    <mergeCell ref="A45:G45"/>
    <mergeCell ref="K6:K7"/>
    <mergeCell ref="L6:L7"/>
    <mergeCell ref="M6:M7"/>
    <mergeCell ref="N6:N7"/>
    <mergeCell ref="O6:O7"/>
    <mergeCell ref="P6:P7"/>
    <mergeCell ref="Q6:Q7"/>
    <mergeCell ref="W6:W7"/>
    <mergeCell ref="X6:X7"/>
    <mergeCell ref="A5:X5"/>
    <mergeCell ref="A6:A7"/>
    <mergeCell ref="B6:B7"/>
    <mergeCell ref="U6:U7"/>
    <mergeCell ref="S6:S7"/>
    <mergeCell ref="T6:T7"/>
  </mergeCells>
  <pageMargins left="0.59055118110236227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A3AB58-4A3D-4550-A3EB-2DE3B5CDFBD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2021-05-13T14:24:36Z</cp:lastPrinted>
  <dcterms:created xsi:type="dcterms:W3CDTF">2021-05-13T13:36:41Z</dcterms:created>
  <dcterms:modified xsi:type="dcterms:W3CDTF">2021-05-13T14:25:05Z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16_31_36)(4).xlsx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