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ДЛЯ ВАС, УВАЖАЕМЫЕ!!!\Отчеты 2021\1 полугодие 2021\"/>
    </mc:Choice>
  </mc:AlternateContent>
  <bookViews>
    <workbookView xWindow="630" yWindow="600" windowWidth="22695" windowHeight="8640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62913"/>
</workbook>
</file>

<file path=xl/calcChain.xml><?xml version="1.0" encoding="utf-8"?>
<calcChain xmlns="http://schemas.openxmlformats.org/spreadsheetml/2006/main">
  <c r="AF35" i="2" l="1"/>
  <c r="AF36" i="2"/>
  <c r="AF50" i="2" l="1"/>
  <c r="AF39" i="2"/>
  <c r="AF28" i="2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33" i="2"/>
  <c r="AN34" i="2"/>
  <c r="AN35" i="2"/>
  <c r="AN36" i="2"/>
  <c r="AN37" i="2"/>
  <c r="AN38" i="2"/>
  <c r="AN40" i="2"/>
  <c r="AN41" i="2"/>
  <c r="AN42" i="2"/>
  <c r="AN43" i="2"/>
  <c r="AN44" i="2"/>
  <c r="AN45" i="2"/>
  <c r="AN46" i="2"/>
  <c r="AN47" i="2"/>
  <c r="AN48" i="2"/>
  <c r="AN49" i="2"/>
  <c r="AN9" i="2"/>
  <c r="AN50" i="2" l="1"/>
  <c r="AN39" i="2"/>
</calcChain>
</file>

<file path=xl/sharedStrings.xml><?xml version="1.0" encoding="utf-8"?>
<sst xmlns="http://schemas.openxmlformats.org/spreadsheetml/2006/main" count="297" uniqueCount="81">
  <si>
    <t>Единица измерения: тыс. руб.</t>
  </si>
  <si>
    <t>Наименование показателя</t>
  </si>
  <si>
    <t>Разд.</t>
  </si>
  <si>
    <t>Ц.ст.</t>
  </si>
  <si>
    <t>Расх.</t>
  </si>
  <si>
    <t>КОСГУ</t>
  </si>
  <si>
    <t>ДопКласс</t>
  </si>
  <si>
    <t/>
  </si>
  <si>
    <t>Уточненный лимит БО</t>
  </si>
  <si>
    <t>Финансирование</t>
  </si>
  <si>
    <t>Остаток росписи/плана</t>
  </si>
  <si>
    <t>Исполнение росписи/плана</t>
  </si>
  <si>
    <t>Остаток лимитов</t>
  </si>
  <si>
    <t>000</t>
  </si>
  <si>
    <t>0000000000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</si>
  <si>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</si>
  <si>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</si>
  <si>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</si>
  <si>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</si>
  <si>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</si>
  <si>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Обеспечение проведения выборов и референдумов</t>
  </si>
  <si>
    <t xml:space="preserve">      Резервные фонды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</si>
  <si>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</si>
  <si>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</si>
  <si>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</si>
  <si>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</si>
  <si>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</si>
  <si>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Сельское хозяйство и рыболовство</t>
  </si>
  <si>
    <t xml:space="preserve">      Транспорт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</si>
  <si>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</si>
  <si>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</si>
  <si>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</si>
  <si>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Коммунальное хозяйство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</si>
  <si>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</si>
  <si>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</si>
  <si>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</si>
  <si>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</si>
  <si>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</si>
  <si>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    Профессиональная подготовка, переподготовка и повышение квалификации</t>
  </si>
  <si>
    <t xml:space="preserve">      Молодежная политика</t>
  </si>
  <si>
    <t xml:space="preserve">      Другие вопросы в области образования</t>
  </si>
  <si>
    <t xml:space="preserve">    КУЛЬТУРА, КИНЕМАТОГРАФИЯ</t>
  </si>
  <si>
    <t xml:space="preserve">      Культура</t>
  </si>
  <si>
    <t xml:space="preserve">    ЗДРАВООХРАНЕНИЕ</t>
  </si>
  <si>
    <t xml:space="preserve">      Стационарная медицинская помощь</t>
  </si>
  <si>
    <t xml:space="preserve">    СОЦИАЛЬНАЯ ПОЛИТИКА</t>
  </si>
  <si>
    <t xml:space="preserve">      Пенсионное обеспечение</t>
  </si>
  <si>
    <t xml:space="preserve">      Социальное обеспечение населения</t>
  </si>
  <si>
    <t xml:space="preserve">      Охрана семьи и детства</t>
  </si>
  <si>
    <t xml:space="preserve">    ФИЗИЧЕСКАЯ КУЛЬТУРА И СПОРТ</t>
  </si>
  <si>
    <t xml:space="preserve">      Массовый спорт</t>
  </si>
  <si>
    <t xml:space="preserve">    ОБСЛУЖИВАНИЕ ГОСУДАРСТВЕННОГО И МУНИЦИПАЛЬНОГО ДОЛГА</t>
  </si>
  <si>
    <t xml:space="preserve">      Обслуживание государственного внутреннего и муниципального долга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</si>
  <si>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</si>
  <si>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</si>
  <si>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Прочие межбюджетные трансферты общего характера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</si>
  <si>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</si>
  <si>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</si>
  <si>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14</t>
  </si>
  <si>
    <t>03</t>
  </si>
  <si>
    <t>01</t>
  </si>
  <si>
    <t>00</t>
  </si>
  <si>
    <t>13</t>
  </si>
  <si>
    <t>02</t>
  </si>
  <si>
    <t>11</t>
  </si>
  <si>
    <t>04</t>
  </si>
  <si>
    <t>10</t>
  </si>
  <si>
    <t>09</t>
  </si>
  <si>
    <t>08</t>
  </si>
  <si>
    <t>07</t>
  </si>
  <si>
    <t>05</t>
  </si>
  <si>
    <t>12</t>
  </si>
  <si>
    <t>06</t>
  </si>
  <si>
    <t>Приложение № 2</t>
  </si>
  <si>
    <t>к отчету</t>
  </si>
  <si>
    <t>Распределение</t>
  </si>
  <si>
    <t>расходов районного бюджета по разделам, подразделам классификации расходов бюджетов                                                   в 1 полугодии 2021 года</t>
  </si>
  <si>
    <t>План                    на 2021 год</t>
  </si>
  <si>
    <t>% исполнения</t>
  </si>
  <si>
    <t>Исполнение 1 полугодие      2021 года</t>
  </si>
  <si>
    <t>Подразд.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</si>
</sst>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7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1" fillId="6" borderId="1"/>
    <xf numFmtId="0" fontId="1" fillId="0" borderId="2">
      <alignment horizontal="center" vertical="center" wrapText="1"/>
    </xf>
  </cellStyleXfs>
  <cellXfs count="67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1" xfId="14" applyNumberFormat="1" applyFont="1" applyFill="1" applyProtection="1">
      <alignment horizontal="left" wrapText="1"/>
    </xf>
    <xf numFmtId="0" fontId="10" fillId="5" borderId="1" xfId="4" applyNumberFormat="1" applyFont="1" applyFill="1" applyProtection="1">
      <alignment horizontal="center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0" fillId="5" borderId="1" xfId="4" applyNumberFormat="1" applyFont="1" applyFill="1" applyAlignment="1" applyProtection="1">
      <alignment horizontal="center"/>
    </xf>
    <xf numFmtId="0" fontId="10" fillId="5" borderId="1" xfId="4" applyFont="1" applyFill="1" applyAlignment="1">
      <alignment horizontal="center"/>
    </xf>
    <xf numFmtId="49" fontId="7" fillId="5" borderId="8" xfId="8" applyNumberFormat="1" applyFont="1" applyFill="1" applyBorder="1" applyProtection="1">
      <alignment horizontal="center" vertical="top" shrinkToFit="1"/>
    </xf>
    <xf numFmtId="1" fontId="7" fillId="5" borderId="8" xfId="8" applyNumberFormat="1" applyFont="1" applyFill="1" applyBorder="1" applyProtection="1">
      <alignment horizontal="center" vertical="top" shrinkToFit="1"/>
    </xf>
    <xf numFmtId="164" fontId="7" fillId="5" borderId="8" xfId="9" applyNumberFormat="1" applyFont="1" applyFill="1" applyBorder="1" applyProtection="1">
      <alignment horizontal="right" vertical="top" shrinkToFit="1"/>
    </xf>
    <xf numFmtId="10" fontId="7" fillId="5" borderId="8" xfId="10" applyNumberFormat="1" applyFont="1" applyFill="1" applyBorder="1" applyProtection="1">
      <alignment horizontal="right" vertical="top" shrinkToFit="1"/>
    </xf>
    <xf numFmtId="0" fontId="9" fillId="5" borderId="9" xfId="6" applyNumberFormat="1" applyFont="1" applyFill="1" applyBorder="1" applyProtection="1">
      <alignment horizontal="center" vertical="center" wrapText="1"/>
    </xf>
    <xf numFmtId="0" fontId="9" fillId="5" borderId="9" xfId="29" applyNumberFormat="1" applyFont="1" applyFill="1" applyBorder="1" applyProtection="1">
      <alignment horizontal="center" vertical="center" wrapText="1"/>
    </xf>
    <xf numFmtId="0" fontId="9" fillId="5" borderId="4" xfId="6" applyNumberFormat="1" applyFont="1" applyFill="1" applyBorder="1" applyProtection="1">
      <alignment horizontal="center" vertical="center" wrapText="1"/>
    </xf>
    <xf numFmtId="0" fontId="9" fillId="5" borderId="4" xfId="29" applyNumberFormat="1" applyFont="1" applyFill="1" applyBorder="1" applyProtection="1">
      <alignment horizontal="center" vertical="center" wrapText="1"/>
    </xf>
    <xf numFmtId="0" fontId="12" fillId="5" borderId="1" xfId="28" applyFont="1" applyFill="1"/>
    <xf numFmtId="164" fontId="7" fillId="5" borderId="20" xfId="9" applyNumberFormat="1" applyFont="1" applyFill="1" applyBorder="1" applyProtection="1">
      <alignment horizontal="right" vertical="top" shrinkToFit="1"/>
    </xf>
    <xf numFmtId="164" fontId="7" fillId="5" borderId="20" xfId="12" applyNumberFormat="1" applyFont="1" applyFill="1" applyBorder="1" applyProtection="1">
      <alignment horizontal="right" vertical="top" shrinkToFit="1"/>
    </xf>
    <xf numFmtId="0" fontId="7" fillId="5" borderId="21" xfId="7" applyNumberFormat="1" applyFont="1" applyFill="1" applyBorder="1" applyProtection="1">
      <alignment vertical="top" wrapText="1"/>
    </xf>
    <xf numFmtId="165" fontId="7" fillId="5" borderId="22" xfId="10" applyNumberFormat="1" applyFont="1" applyFill="1" applyBorder="1" applyProtection="1">
      <alignment horizontal="right" vertical="top" shrinkToFit="1"/>
    </xf>
    <xf numFmtId="0" fontId="7" fillId="5" borderId="23" xfId="7" applyNumberFormat="1" applyFont="1" applyFill="1" applyBorder="1" applyProtection="1">
      <alignment vertical="top" wrapText="1"/>
    </xf>
    <xf numFmtId="49" fontId="7" fillId="5" borderId="2" xfId="8" applyNumberFormat="1" applyFont="1" applyFill="1" applyBorder="1" applyProtection="1">
      <alignment horizontal="center" vertical="top" shrinkToFi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0" fontId="7" fillId="5" borderId="2" xfId="10" applyNumberFormat="1" applyFont="1" applyFill="1" applyBorder="1" applyProtection="1">
      <alignment horizontal="right" vertical="top" shrinkToFit="1"/>
    </xf>
    <xf numFmtId="0" fontId="7" fillId="5" borderId="24" xfId="7" applyNumberFormat="1" applyFont="1" applyFill="1" applyBorder="1" applyProtection="1">
      <alignment vertical="top" wrapText="1"/>
    </xf>
    <xf numFmtId="49" fontId="7" fillId="5" borderId="25" xfId="8" applyNumberFormat="1" applyFont="1" applyFill="1" applyBorder="1" applyProtection="1">
      <alignment horizontal="center" vertical="top" shrinkToFit="1"/>
    </xf>
    <xf numFmtId="1" fontId="7" fillId="5" borderId="25" xfId="8" applyNumberFormat="1" applyFont="1" applyFill="1" applyBorder="1" applyProtection="1">
      <alignment horizontal="center" vertical="top" shrinkToFit="1"/>
    </xf>
    <xf numFmtId="164" fontId="7" fillId="5" borderId="25" xfId="9" applyNumberFormat="1" applyFont="1" applyFill="1" applyBorder="1" applyProtection="1">
      <alignment horizontal="right" vertical="top" shrinkToFit="1"/>
    </xf>
    <xf numFmtId="10" fontId="7" fillId="5" borderId="25" xfId="10" applyNumberFormat="1" applyFont="1" applyFill="1" applyBorder="1" applyProtection="1">
      <alignment horizontal="right" vertical="top" shrinkToFit="1"/>
    </xf>
    <xf numFmtId="165" fontId="7" fillId="5" borderId="26" xfId="10" applyNumberFormat="1" applyFont="1" applyFill="1" applyBorder="1" applyProtection="1">
      <alignment horizontal="right" vertical="top" shrinkToFit="1"/>
    </xf>
    <xf numFmtId="164" fontId="9" fillId="5" borderId="28" xfId="12" applyNumberFormat="1" applyFont="1" applyFill="1" applyBorder="1" applyProtection="1">
      <alignment horizontal="right" vertical="top" shrinkToFit="1"/>
    </xf>
    <xf numFmtId="10" fontId="9" fillId="5" borderId="28" xfId="13" applyNumberFormat="1" applyFont="1" applyFill="1" applyBorder="1" applyProtection="1">
      <alignment horizontal="right" vertical="top" shrinkToFit="1"/>
    </xf>
    <xf numFmtId="165" fontId="9" fillId="5" borderId="29" xfId="10" applyNumberFormat="1" applyFont="1" applyFill="1" applyBorder="1" applyProtection="1">
      <alignment horizontal="right" vertical="top" shrinkToFit="1"/>
    </xf>
    <xf numFmtId="0" fontId="14" fillId="6" borderId="1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 wrapText="1"/>
    </xf>
    <xf numFmtId="0" fontId="16" fillId="5" borderId="16" xfId="0" applyFont="1" applyFill="1" applyBorder="1" applyAlignment="1" applyProtection="1">
      <alignment horizontal="center" vertical="center"/>
      <protection locked="0"/>
    </xf>
    <xf numFmtId="0" fontId="16" fillId="5" borderId="17" xfId="0" applyFont="1" applyFill="1" applyBorder="1" applyAlignment="1" applyProtection="1">
      <alignment horizontal="center" vertical="center"/>
      <protection locked="0"/>
    </xf>
    <xf numFmtId="0" fontId="9" fillId="5" borderId="4" xfId="6" applyNumberFormat="1" applyFont="1" applyFill="1" applyBorder="1" applyProtection="1">
      <alignment horizontal="center" vertical="center" wrapText="1"/>
    </xf>
    <xf numFmtId="0" fontId="9" fillId="5" borderId="9" xfId="6" applyFont="1" applyFill="1" applyBorder="1">
      <alignment horizontal="center" vertical="center" wrapText="1"/>
    </xf>
    <xf numFmtId="0" fontId="17" fillId="5" borderId="5" xfId="28" applyFont="1" applyFill="1" applyBorder="1" applyAlignment="1">
      <alignment horizontal="center" vertical="center" wrapText="1"/>
    </xf>
    <xf numFmtId="0" fontId="17" fillId="5" borderId="7" xfId="28" applyFont="1" applyFill="1" applyBorder="1" applyAlignment="1">
      <alignment horizontal="center" vertical="center" wrapText="1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9" fillId="5" borderId="27" xfId="11" applyNumberFormat="1" applyFont="1" applyFill="1" applyBorder="1" applyProtection="1">
      <alignment horizontal="left"/>
    </xf>
    <xf numFmtId="0" fontId="9" fillId="5" borderId="28" xfId="11" applyFont="1" applyFill="1" applyBorder="1">
      <alignment horizontal="left"/>
    </xf>
    <xf numFmtId="0" fontId="7" fillId="5" borderId="20" xfId="6" applyNumberFormat="1" applyFont="1" applyFill="1" applyBorder="1" applyProtection="1">
      <alignment horizontal="center" vertical="center" wrapText="1"/>
    </xf>
    <xf numFmtId="0" fontId="7" fillId="5" borderId="20" xfId="6" applyFont="1" applyFill="1" applyBorder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9" fillId="5" borderId="12" xfId="6" applyNumberFormat="1" applyFont="1" applyFill="1" applyBorder="1" applyProtection="1">
      <alignment horizontal="center" vertical="center" wrapText="1"/>
    </xf>
    <xf numFmtId="0" fontId="9" fillId="5" borderId="13" xfId="6" applyFont="1" applyFill="1" applyBorder="1">
      <alignment horizontal="center" vertical="center" wrapText="1"/>
    </xf>
    <xf numFmtId="0" fontId="9" fillId="5" borderId="14" xfId="6" applyNumberFormat="1" applyFont="1" applyFill="1" applyBorder="1" applyProtection="1">
      <alignment horizontal="center" vertical="center" wrapText="1"/>
    </xf>
    <xf numFmtId="0" fontId="9" fillId="5" borderId="15" xfId="6" applyFont="1" applyFill="1" applyBorder="1">
      <alignment horizontal="center" vertical="center" wrapText="1"/>
    </xf>
    <xf numFmtId="0" fontId="9" fillId="5" borderId="10" xfId="6" applyNumberFormat="1" applyFont="1" applyFill="1" applyBorder="1" applyProtection="1">
      <alignment horizontal="center" vertical="center" wrapText="1"/>
    </xf>
    <xf numFmtId="0" fontId="9" fillId="5" borderId="11" xfId="6" applyFont="1" applyFill="1" applyBorder="1">
      <alignment horizontal="center" vertical="center" wrapText="1"/>
    </xf>
    <xf numFmtId="0" fontId="9" fillId="5" borderId="4" xfId="29" applyNumberFormat="1" applyFont="1" applyFill="1" applyBorder="1" applyProtection="1">
      <alignment horizontal="center" vertical="center" wrapText="1"/>
    </xf>
    <xf numFmtId="0" fontId="9" fillId="5" borderId="9" xfId="29" applyFont="1" applyFill="1" applyBorder="1">
      <alignment horizontal="center" vertical="center" wrapText="1"/>
    </xf>
    <xf numFmtId="0" fontId="15" fillId="5" borderId="3" xfId="0" applyNumberFormat="1" applyFont="1" applyFill="1" applyBorder="1" applyAlignment="1" applyProtection="1">
      <alignment horizontal="center" vertical="center" wrapText="1"/>
    </xf>
    <xf numFmtId="0" fontId="15" fillId="5" borderId="6" xfId="0" applyNumberFormat="1" applyFont="1" applyFill="1" applyBorder="1" applyAlignment="1" applyProtection="1">
      <alignment horizontal="center" vertical="center" wrapText="1"/>
    </xf>
    <xf numFmtId="0" fontId="15" fillId="5" borderId="5" xfId="28" applyFont="1" applyFill="1" applyBorder="1" applyAlignment="1">
      <alignment horizontal="center" vertical="center" wrapText="1"/>
    </xf>
    <xf numFmtId="0" fontId="15" fillId="5" borderId="7" xfId="28" applyFont="1" applyFill="1" applyBorder="1" applyAlignment="1">
      <alignment horizontal="center" vertical="center" wrapText="1"/>
    </xf>
    <xf numFmtId="0" fontId="9" fillId="5" borderId="18" xfId="6" applyNumberFormat="1" applyFont="1" applyFill="1" applyBorder="1" applyProtection="1">
      <alignment horizontal="center" vertical="center" wrapText="1"/>
    </xf>
    <xf numFmtId="0" fontId="9" fillId="5" borderId="19" xfId="6" applyFont="1" applyFill="1" applyBorder="1">
      <alignment horizontal="center" vertical="center" wrapText="1"/>
    </xf>
  </cellXfs>
  <cellStyles count="3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53" xfId="29"/>
    <cellStyle name="Обычный" xfId="0" builtinId="0"/>
    <cellStyle name="Обычный_без учета счетов бюджета_1" xfId="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2"/>
  <sheetViews>
    <sheetView showGridLines="0" tabSelected="1" zoomScaleNormal="100" zoomScaleSheetLayoutView="100" workbookViewId="0">
      <pane ySplit="8" topLeftCell="A30" activePane="bottomLeft" state="frozen"/>
      <selection pane="bottomLeft" activeCell="AP42" sqref="AP42"/>
    </sheetView>
  </sheetViews>
  <sheetFormatPr defaultRowHeight="15" outlineLevelRow="1" x14ac:dyDescent="0.25"/>
  <cols>
    <col min="1" max="1" width="56.42578125" style="2" customWidth="1"/>
    <col min="2" max="2" width="5.5703125" style="2" customWidth="1"/>
    <col min="3" max="3" width="7.7109375" style="2" customWidth="1"/>
    <col min="4" max="4" width="10.7109375" style="2" hidden="1" customWidth="1"/>
    <col min="5" max="5" width="7.7109375" style="2" hidden="1" customWidth="1"/>
    <col min="6" max="6" width="9.5703125" style="2" hidden="1" customWidth="1"/>
    <col min="7" max="7" width="21.7109375" style="2" hidden="1" customWidth="1"/>
    <col min="8" max="13" width="9.140625" style="2" hidden="1"/>
    <col min="14" max="14" width="9" style="2" customWidth="1"/>
    <col min="15" max="22" width="9.140625" style="2" hidden="1"/>
    <col min="23" max="23" width="11.7109375" style="2" hidden="1" customWidth="1"/>
    <col min="24" max="29" width="9.140625" style="2" hidden="1" customWidth="1"/>
    <col min="30" max="30" width="11.7109375" style="2" hidden="1" customWidth="1"/>
    <col min="31" max="31" width="9.140625" style="2" hidden="1"/>
    <col min="32" max="32" width="9.7109375" style="2" customWidth="1"/>
    <col min="33" max="35" width="9.140625" style="2" hidden="1" customWidth="1"/>
    <col min="36" max="36" width="11.7109375" style="2" hidden="1" customWidth="1"/>
    <col min="37" max="38" width="14.7109375" style="2" hidden="1" customWidth="1"/>
    <col min="39" max="39" width="11.7109375" style="2" hidden="1" customWidth="1"/>
    <col min="40" max="40" width="7.85546875" style="2" customWidth="1"/>
    <col min="41" max="41" width="9.140625" style="2" hidden="1" customWidth="1"/>
    <col min="42" max="42" width="9.140625" style="2" customWidth="1"/>
    <col min="43" max="16384" width="9.140625" style="2"/>
  </cols>
  <sheetData>
    <row r="1" spans="1:42" x14ac:dyDescent="0.25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5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18" t="s">
        <v>73</v>
      </c>
      <c r="AG1" s="7"/>
      <c r="AH1" s="7"/>
      <c r="AI1" s="7"/>
      <c r="AJ1" s="7"/>
      <c r="AK1" s="7"/>
      <c r="AL1" s="7"/>
      <c r="AM1" s="7"/>
      <c r="AN1" s="7"/>
      <c r="AO1" s="1"/>
      <c r="AP1" s="1"/>
    </row>
    <row r="2" spans="1:42" x14ac:dyDescent="0.2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5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18" t="s">
        <v>74</v>
      </c>
      <c r="AG2" s="7"/>
      <c r="AH2" s="7"/>
      <c r="AI2" s="7"/>
      <c r="AJ2" s="7"/>
      <c r="AK2" s="7"/>
      <c r="AL2" s="7"/>
      <c r="AM2" s="7"/>
      <c r="AN2" s="7"/>
      <c r="AO2" s="1"/>
      <c r="AP2" s="1"/>
    </row>
    <row r="3" spans="1:42" x14ac:dyDescent="0.25">
      <c r="A3" s="38" t="s">
        <v>75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1"/>
      <c r="AP3" s="1"/>
    </row>
    <row r="4" spans="1:42" ht="27.75" customHeight="1" x14ac:dyDescent="0.25">
      <c r="A4" s="37" t="s">
        <v>76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1"/>
      <c r="AP4" s="1"/>
    </row>
    <row r="5" spans="1:42" ht="3.75" customHeight="1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8"/>
      <c r="AO5" s="4"/>
      <c r="AP5" s="1"/>
    </row>
    <row r="6" spans="1:42" ht="15.75" thickBot="1" x14ac:dyDescent="0.3">
      <c r="A6" s="51" t="s">
        <v>0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1"/>
    </row>
    <row r="7" spans="1:42" x14ac:dyDescent="0.25">
      <c r="A7" s="53" t="s">
        <v>1</v>
      </c>
      <c r="B7" s="55" t="s">
        <v>2</v>
      </c>
      <c r="C7" s="39" t="s">
        <v>80</v>
      </c>
      <c r="D7" s="57" t="s">
        <v>3</v>
      </c>
      <c r="E7" s="41" t="s">
        <v>4</v>
      </c>
      <c r="F7" s="41" t="s">
        <v>5</v>
      </c>
      <c r="G7" s="41" t="s">
        <v>6</v>
      </c>
      <c r="H7" s="41" t="s">
        <v>7</v>
      </c>
      <c r="I7" s="41" t="s">
        <v>7</v>
      </c>
      <c r="J7" s="41" t="s">
        <v>7</v>
      </c>
      <c r="K7" s="41" t="s">
        <v>7</v>
      </c>
      <c r="L7" s="41" t="s">
        <v>7</v>
      </c>
      <c r="M7" s="65" t="s">
        <v>7</v>
      </c>
      <c r="N7" s="61" t="s">
        <v>77</v>
      </c>
      <c r="O7" s="57" t="s">
        <v>7</v>
      </c>
      <c r="P7" s="41" t="s">
        <v>7</v>
      </c>
      <c r="Q7" s="41" t="s">
        <v>7</v>
      </c>
      <c r="R7" s="41" t="s">
        <v>7</v>
      </c>
      <c r="S7" s="41" t="s">
        <v>7</v>
      </c>
      <c r="T7" s="41" t="s">
        <v>7</v>
      </c>
      <c r="U7" s="41" t="s">
        <v>7</v>
      </c>
      <c r="V7" s="41" t="s">
        <v>7</v>
      </c>
      <c r="W7" s="41" t="s">
        <v>8</v>
      </c>
      <c r="X7" s="41" t="s">
        <v>7</v>
      </c>
      <c r="Y7" s="16" t="s">
        <v>7</v>
      </c>
      <c r="Z7" s="41" t="s">
        <v>7</v>
      </c>
      <c r="AA7" s="41" t="s">
        <v>7</v>
      </c>
      <c r="AB7" s="41" t="s">
        <v>7</v>
      </c>
      <c r="AC7" s="41" t="s">
        <v>7</v>
      </c>
      <c r="AD7" s="41" t="s">
        <v>9</v>
      </c>
      <c r="AE7" s="16" t="s">
        <v>7</v>
      </c>
      <c r="AF7" s="61" t="s">
        <v>79</v>
      </c>
      <c r="AG7" s="59" t="s">
        <v>7</v>
      </c>
      <c r="AH7" s="59" t="s">
        <v>7</v>
      </c>
      <c r="AI7" s="17" t="s">
        <v>7</v>
      </c>
      <c r="AJ7" s="63" t="s">
        <v>78</v>
      </c>
      <c r="AK7" s="41" t="s">
        <v>10</v>
      </c>
      <c r="AL7" s="41" t="s">
        <v>11</v>
      </c>
      <c r="AM7" s="41" t="s">
        <v>12</v>
      </c>
      <c r="AN7" s="43" t="s">
        <v>78</v>
      </c>
      <c r="AO7" s="49" t="s">
        <v>7</v>
      </c>
      <c r="AP7" s="1"/>
    </row>
    <row r="8" spans="1:42" ht="15.75" thickBot="1" x14ac:dyDescent="0.3">
      <c r="A8" s="54"/>
      <c r="B8" s="56"/>
      <c r="C8" s="40"/>
      <c r="D8" s="58"/>
      <c r="E8" s="42"/>
      <c r="F8" s="42"/>
      <c r="G8" s="42"/>
      <c r="H8" s="42"/>
      <c r="I8" s="42"/>
      <c r="J8" s="42"/>
      <c r="K8" s="42"/>
      <c r="L8" s="42"/>
      <c r="M8" s="66"/>
      <c r="N8" s="62"/>
      <c r="O8" s="58"/>
      <c r="P8" s="42"/>
      <c r="Q8" s="42"/>
      <c r="R8" s="42"/>
      <c r="S8" s="42"/>
      <c r="T8" s="42"/>
      <c r="U8" s="42"/>
      <c r="V8" s="42"/>
      <c r="W8" s="42"/>
      <c r="X8" s="42"/>
      <c r="Y8" s="14"/>
      <c r="Z8" s="42"/>
      <c r="AA8" s="42"/>
      <c r="AB8" s="42"/>
      <c r="AC8" s="42"/>
      <c r="AD8" s="42"/>
      <c r="AE8" s="14"/>
      <c r="AF8" s="62"/>
      <c r="AG8" s="60"/>
      <c r="AH8" s="60"/>
      <c r="AI8" s="15"/>
      <c r="AJ8" s="64"/>
      <c r="AK8" s="42"/>
      <c r="AL8" s="42"/>
      <c r="AM8" s="42"/>
      <c r="AN8" s="44"/>
      <c r="AO8" s="50"/>
      <c r="AP8" s="1"/>
    </row>
    <row r="9" spans="1:42" x14ac:dyDescent="0.25">
      <c r="A9" s="21" t="s">
        <v>15</v>
      </c>
      <c r="B9" s="10" t="s">
        <v>60</v>
      </c>
      <c r="C9" s="10" t="s">
        <v>61</v>
      </c>
      <c r="D9" s="11" t="s">
        <v>14</v>
      </c>
      <c r="E9" s="11" t="s">
        <v>13</v>
      </c>
      <c r="F9" s="11" t="s">
        <v>13</v>
      </c>
      <c r="G9" s="11"/>
      <c r="H9" s="11"/>
      <c r="I9" s="11"/>
      <c r="J9" s="11"/>
      <c r="K9" s="11"/>
      <c r="L9" s="11"/>
      <c r="M9" s="12">
        <v>0</v>
      </c>
      <c r="N9" s="12">
        <v>40339.199999999997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40339.199999999997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>
        <v>0</v>
      </c>
      <c r="AD9" s="12">
        <v>12021.513999999999</v>
      </c>
      <c r="AE9" s="12">
        <v>12021.513999999999</v>
      </c>
      <c r="AF9" s="12">
        <v>19609.555499999999</v>
      </c>
      <c r="AG9" s="12">
        <v>0</v>
      </c>
      <c r="AH9" s="12">
        <v>0</v>
      </c>
      <c r="AI9" s="12">
        <v>19609.555499999999</v>
      </c>
      <c r="AJ9" s="12">
        <v>-7588.0415000000003</v>
      </c>
      <c r="AK9" s="12">
        <v>28317.686000000002</v>
      </c>
      <c r="AL9" s="13">
        <v>0.29801071910201493</v>
      </c>
      <c r="AM9" s="12">
        <v>20729.6453</v>
      </c>
      <c r="AN9" s="22">
        <f>AF9/N9*100</f>
        <v>48.611661857448837</v>
      </c>
      <c r="AO9" s="19">
        <v>0</v>
      </c>
      <c r="AP9" s="1"/>
    </row>
    <row r="10" spans="1:42" ht="27" customHeight="1" outlineLevel="1" x14ac:dyDescent="0.25">
      <c r="A10" s="23" t="s">
        <v>16</v>
      </c>
      <c r="B10" s="24" t="s">
        <v>60</v>
      </c>
      <c r="C10" s="24" t="s">
        <v>63</v>
      </c>
      <c r="D10" s="25" t="s">
        <v>14</v>
      </c>
      <c r="E10" s="25" t="s">
        <v>13</v>
      </c>
      <c r="F10" s="25" t="s">
        <v>13</v>
      </c>
      <c r="G10" s="25"/>
      <c r="H10" s="25"/>
      <c r="I10" s="25"/>
      <c r="J10" s="25"/>
      <c r="K10" s="25"/>
      <c r="L10" s="25"/>
      <c r="M10" s="26">
        <v>0</v>
      </c>
      <c r="N10" s="26">
        <v>1073.5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1073.5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425.13580000000002</v>
      </c>
      <c r="AG10" s="26">
        <v>0</v>
      </c>
      <c r="AH10" s="26">
        <v>0</v>
      </c>
      <c r="AI10" s="26">
        <v>425.13580000000002</v>
      </c>
      <c r="AJ10" s="26">
        <v>-425.13580000000002</v>
      </c>
      <c r="AK10" s="26">
        <v>1073.5</v>
      </c>
      <c r="AL10" s="27">
        <v>0</v>
      </c>
      <c r="AM10" s="26">
        <v>648.36419999999998</v>
      </c>
      <c r="AN10" s="22">
        <f t="shared" ref="AN10:AN50" si="0">AF10/N10*100</f>
        <v>39.60277596646484</v>
      </c>
      <c r="AO10" s="19">
        <v>0</v>
      </c>
      <c r="AP10" s="1"/>
    </row>
    <row r="11" spans="1:42" ht="36.75" customHeight="1" outlineLevel="1" x14ac:dyDescent="0.25">
      <c r="A11" s="23" t="s">
        <v>17</v>
      </c>
      <c r="B11" s="24" t="s">
        <v>60</v>
      </c>
      <c r="C11" s="24" t="s">
        <v>65</v>
      </c>
      <c r="D11" s="25" t="s">
        <v>14</v>
      </c>
      <c r="E11" s="25" t="s">
        <v>13</v>
      </c>
      <c r="F11" s="25" t="s">
        <v>13</v>
      </c>
      <c r="G11" s="25"/>
      <c r="H11" s="25"/>
      <c r="I11" s="25"/>
      <c r="J11" s="25"/>
      <c r="K11" s="25"/>
      <c r="L11" s="25"/>
      <c r="M11" s="26">
        <v>0</v>
      </c>
      <c r="N11" s="26">
        <v>25361.599999999999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25361.599999999999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9498.7999999999993</v>
      </c>
      <c r="AE11" s="26">
        <v>9498.7999999999993</v>
      </c>
      <c r="AF11" s="26">
        <v>12105.137000000001</v>
      </c>
      <c r="AG11" s="26">
        <v>0</v>
      </c>
      <c r="AH11" s="26">
        <v>0</v>
      </c>
      <c r="AI11" s="26">
        <v>12105.137000000001</v>
      </c>
      <c r="AJ11" s="26">
        <v>-2606.337</v>
      </c>
      <c r="AK11" s="26">
        <v>15862.8</v>
      </c>
      <c r="AL11" s="27">
        <v>0.37453472967005236</v>
      </c>
      <c r="AM11" s="26">
        <v>13256.4635</v>
      </c>
      <c r="AN11" s="22">
        <f t="shared" si="0"/>
        <v>47.730178695350453</v>
      </c>
      <c r="AO11" s="19">
        <v>0</v>
      </c>
      <c r="AP11" s="1"/>
    </row>
    <row r="12" spans="1:42" outlineLevel="1" x14ac:dyDescent="0.25">
      <c r="A12" s="23" t="s">
        <v>18</v>
      </c>
      <c r="B12" s="24" t="s">
        <v>60</v>
      </c>
      <c r="C12" s="24" t="s">
        <v>70</v>
      </c>
      <c r="D12" s="25" t="s">
        <v>14</v>
      </c>
      <c r="E12" s="25" t="s">
        <v>13</v>
      </c>
      <c r="F12" s="25" t="s">
        <v>13</v>
      </c>
      <c r="G12" s="25"/>
      <c r="H12" s="25"/>
      <c r="I12" s="25"/>
      <c r="J12" s="25"/>
      <c r="K12" s="25"/>
      <c r="L12" s="25"/>
      <c r="M12" s="26">
        <v>0</v>
      </c>
      <c r="N12" s="26">
        <v>1.2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1.2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0.59399999999999997</v>
      </c>
      <c r="AE12" s="26">
        <v>0.59399999999999997</v>
      </c>
      <c r="AF12" s="26">
        <v>0.29699999999999999</v>
      </c>
      <c r="AG12" s="26">
        <v>0</v>
      </c>
      <c r="AH12" s="26">
        <v>0</v>
      </c>
      <c r="AI12" s="26">
        <v>0.29699999999999999</v>
      </c>
      <c r="AJ12" s="26">
        <v>0.29699999999999999</v>
      </c>
      <c r="AK12" s="26">
        <v>0.60599999999999998</v>
      </c>
      <c r="AL12" s="27">
        <v>0.495</v>
      </c>
      <c r="AM12" s="26">
        <v>0.90300000000000002</v>
      </c>
      <c r="AN12" s="22">
        <f t="shared" si="0"/>
        <v>24.75</v>
      </c>
      <c r="AO12" s="19">
        <v>0</v>
      </c>
      <c r="AP12" s="1"/>
    </row>
    <row r="13" spans="1:42" ht="26.25" customHeight="1" outlineLevel="1" x14ac:dyDescent="0.25">
      <c r="A13" s="23" t="s">
        <v>19</v>
      </c>
      <c r="B13" s="24" t="s">
        <v>60</v>
      </c>
      <c r="C13" s="24" t="s">
        <v>72</v>
      </c>
      <c r="D13" s="25" t="s">
        <v>14</v>
      </c>
      <c r="E13" s="25" t="s">
        <v>13</v>
      </c>
      <c r="F13" s="25" t="s">
        <v>13</v>
      </c>
      <c r="G13" s="25"/>
      <c r="H13" s="25"/>
      <c r="I13" s="25"/>
      <c r="J13" s="25"/>
      <c r="K13" s="25"/>
      <c r="L13" s="25"/>
      <c r="M13" s="26">
        <v>0</v>
      </c>
      <c r="N13" s="26">
        <v>587.29999999999995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587.29999999999995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420.5763</v>
      </c>
      <c r="AG13" s="26">
        <v>0</v>
      </c>
      <c r="AH13" s="26">
        <v>0</v>
      </c>
      <c r="AI13" s="26">
        <v>420.5763</v>
      </c>
      <c r="AJ13" s="26">
        <v>-420.5763</v>
      </c>
      <c r="AK13" s="26">
        <v>587.29999999999995</v>
      </c>
      <c r="AL13" s="27">
        <v>0</v>
      </c>
      <c r="AM13" s="26">
        <v>166.72370000000001</v>
      </c>
      <c r="AN13" s="22">
        <f t="shared" si="0"/>
        <v>71.611833815767085</v>
      </c>
      <c r="AO13" s="19">
        <v>0</v>
      </c>
      <c r="AP13" s="1"/>
    </row>
    <row r="14" spans="1:42" outlineLevel="1" x14ac:dyDescent="0.25">
      <c r="A14" s="23" t="s">
        <v>20</v>
      </c>
      <c r="B14" s="24" t="s">
        <v>60</v>
      </c>
      <c r="C14" s="24" t="s">
        <v>69</v>
      </c>
      <c r="D14" s="25" t="s">
        <v>14</v>
      </c>
      <c r="E14" s="25" t="s">
        <v>13</v>
      </c>
      <c r="F14" s="25" t="s">
        <v>13</v>
      </c>
      <c r="G14" s="25"/>
      <c r="H14" s="25"/>
      <c r="I14" s="25"/>
      <c r="J14" s="25"/>
      <c r="K14" s="25"/>
      <c r="L14" s="25"/>
      <c r="M14" s="26">
        <v>0</v>
      </c>
      <c r="N14" s="26">
        <v>100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100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  <c r="AK14" s="26">
        <v>100</v>
      </c>
      <c r="AL14" s="27">
        <v>0</v>
      </c>
      <c r="AM14" s="26">
        <v>100</v>
      </c>
      <c r="AN14" s="22">
        <f t="shared" si="0"/>
        <v>0</v>
      </c>
      <c r="AO14" s="19">
        <v>0</v>
      </c>
      <c r="AP14" s="1"/>
    </row>
    <row r="15" spans="1:42" outlineLevel="1" x14ac:dyDescent="0.25">
      <c r="A15" s="23" t="s">
        <v>21</v>
      </c>
      <c r="B15" s="24" t="s">
        <v>60</v>
      </c>
      <c r="C15" s="24" t="s">
        <v>64</v>
      </c>
      <c r="D15" s="25" t="s">
        <v>14</v>
      </c>
      <c r="E15" s="25" t="s">
        <v>13</v>
      </c>
      <c r="F15" s="25" t="s">
        <v>13</v>
      </c>
      <c r="G15" s="25"/>
      <c r="H15" s="25"/>
      <c r="I15" s="25"/>
      <c r="J15" s="25"/>
      <c r="K15" s="25"/>
      <c r="L15" s="25"/>
      <c r="M15" s="26">
        <v>0</v>
      </c>
      <c r="N15" s="26">
        <v>130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130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  <c r="AK15" s="26">
        <v>130</v>
      </c>
      <c r="AL15" s="27">
        <v>0</v>
      </c>
      <c r="AM15" s="26">
        <v>130</v>
      </c>
      <c r="AN15" s="22">
        <f t="shared" si="0"/>
        <v>0</v>
      </c>
      <c r="AO15" s="19">
        <v>0</v>
      </c>
      <c r="AP15" s="1"/>
    </row>
    <row r="16" spans="1:42" outlineLevel="1" x14ac:dyDescent="0.25">
      <c r="A16" s="23" t="s">
        <v>22</v>
      </c>
      <c r="B16" s="24" t="s">
        <v>60</v>
      </c>
      <c r="C16" s="24" t="s">
        <v>62</v>
      </c>
      <c r="D16" s="25" t="s">
        <v>14</v>
      </c>
      <c r="E16" s="25" t="s">
        <v>13</v>
      </c>
      <c r="F16" s="25" t="s">
        <v>13</v>
      </c>
      <c r="G16" s="25"/>
      <c r="H16" s="25"/>
      <c r="I16" s="25"/>
      <c r="J16" s="25"/>
      <c r="K16" s="25"/>
      <c r="L16" s="25"/>
      <c r="M16" s="26">
        <v>0</v>
      </c>
      <c r="N16" s="26">
        <v>13085.6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13085.6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2522.12</v>
      </c>
      <c r="AE16" s="26">
        <v>2522.12</v>
      </c>
      <c r="AF16" s="26">
        <v>6658.4093999999996</v>
      </c>
      <c r="AG16" s="26">
        <v>0</v>
      </c>
      <c r="AH16" s="26">
        <v>0</v>
      </c>
      <c r="AI16" s="26">
        <v>6658.4093999999996</v>
      </c>
      <c r="AJ16" s="26">
        <v>-4136.2893999999997</v>
      </c>
      <c r="AK16" s="26">
        <v>10563.48</v>
      </c>
      <c r="AL16" s="27">
        <v>0.1927401112673473</v>
      </c>
      <c r="AM16" s="26">
        <v>6427.1908999999996</v>
      </c>
      <c r="AN16" s="22">
        <f t="shared" si="0"/>
        <v>50.883485663630246</v>
      </c>
      <c r="AO16" s="19">
        <v>0</v>
      </c>
      <c r="AP16" s="1"/>
    </row>
    <row r="17" spans="1:42" ht="25.5" x14ac:dyDescent="0.25">
      <c r="A17" s="23" t="s">
        <v>23</v>
      </c>
      <c r="B17" s="24" t="s">
        <v>59</v>
      </c>
      <c r="C17" s="24" t="s">
        <v>61</v>
      </c>
      <c r="D17" s="25" t="s">
        <v>14</v>
      </c>
      <c r="E17" s="25" t="s">
        <v>13</v>
      </c>
      <c r="F17" s="25" t="s">
        <v>13</v>
      </c>
      <c r="G17" s="25"/>
      <c r="H17" s="25"/>
      <c r="I17" s="25"/>
      <c r="J17" s="25"/>
      <c r="K17" s="25"/>
      <c r="L17" s="25"/>
      <c r="M17" s="26">
        <v>0</v>
      </c>
      <c r="N17" s="26">
        <v>1087.7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1087.7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554.46249999999998</v>
      </c>
      <c r="AG17" s="26">
        <v>0</v>
      </c>
      <c r="AH17" s="26">
        <v>0</v>
      </c>
      <c r="AI17" s="26">
        <v>554.46249999999998</v>
      </c>
      <c r="AJ17" s="26">
        <v>-554.46249999999998</v>
      </c>
      <c r="AK17" s="26">
        <v>1087.7</v>
      </c>
      <c r="AL17" s="27">
        <v>0</v>
      </c>
      <c r="AM17" s="26">
        <v>533.23749999999995</v>
      </c>
      <c r="AN17" s="22">
        <f t="shared" si="0"/>
        <v>50.975682633078968</v>
      </c>
      <c r="AO17" s="19">
        <v>0</v>
      </c>
      <c r="AP17" s="1"/>
    </row>
    <row r="18" spans="1:42" ht="24" customHeight="1" outlineLevel="1" x14ac:dyDescent="0.25">
      <c r="A18" s="23" t="s">
        <v>24</v>
      </c>
      <c r="B18" s="24" t="s">
        <v>59</v>
      </c>
      <c r="C18" s="24" t="s">
        <v>66</v>
      </c>
      <c r="D18" s="25" t="s">
        <v>14</v>
      </c>
      <c r="E18" s="25" t="s">
        <v>13</v>
      </c>
      <c r="F18" s="25" t="s">
        <v>13</v>
      </c>
      <c r="G18" s="25"/>
      <c r="H18" s="25"/>
      <c r="I18" s="25"/>
      <c r="J18" s="25"/>
      <c r="K18" s="25"/>
      <c r="L18" s="25"/>
      <c r="M18" s="26">
        <v>0</v>
      </c>
      <c r="N18" s="26">
        <v>1078.8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1078.8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554.46249999999998</v>
      </c>
      <c r="AG18" s="26">
        <v>0</v>
      </c>
      <c r="AH18" s="26">
        <v>0</v>
      </c>
      <c r="AI18" s="26">
        <v>554.46249999999998</v>
      </c>
      <c r="AJ18" s="26">
        <v>-554.46249999999998</v>
      </c>
      <c r="AK18" s="26">
        <v>1078.8</v>
      </c>
      <c r="AL18" s="27">
        <v>0</v>
      </c>
      <c r="AM18" s="26">
        <v>524.33749999999998</v>
      </c>
      <c r="AN18" s="22">
        <f t="shared" si="0"/>
        <v>51.39622728958102</v>
      </c>
      <c r="AO18" s="19">
        <v>0</v>
      </c>
      <c r="AP18" s="1"/>
    </row>
    <row r="19" spans="1:42" ht="25.5" outlineLevel="1" x14ac:dyDescent="0.25">
      <c r="A19" s="23" t="s">
        <v>25</v>
      </c>
      <c r="B19" s="24" t="s">
        <v>59</v>
      </c>
      <c r="C19" s="24" t="s">
        <v>58</v>
      </c>
      <c r="D19" s="25" t="s">
        <v>14</v>
      </c>
      <c r="E19" s="25" t="s">
        <v>13</v>
      </c>
      <c r="F19" s="25" t="s">
        <v>13</v>
      </c>
      <c r="G19" s="25"/>
      <c r="H19" s="25"/>
      <c r="I19" s="25"/>
      <c r="J19" s="25"/>
      <c r="K19" s="25"/>
      <c r="L19" s="25"/>
      <c r="M19" s="26">
        <v>0</v>
      </c>
      <c r="N19" s="26">
        <v>8.9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8.9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8.9</v>
      </c>
      <c r="AL19" s="27">
        <v>0</v>
      </c>
      <c r="AM19" s="26">
        <v>8.9</v>
      </c>
      <c r="AN19" s="22">
        <f t="shared" si="0"/>
        <v>0</v>
      </c>
      <c r="AO19" s="19">
        <v>0</v>
      </c>
      <c r="AP19" s="1"/>
    </row>
    <row r="20" spans="1:42" x14ac:dyDescent="0.25">
      <c r="A20" s="23" t="s">
        <v>26</v>
      </c>
      <c r="B20" s="24" t="s">
        <v>65</v>
      </c>
      <c r="C20" s="24" t="s">
        <v>61</v>
      </c>
      <c r="D20" s="25" t="s">
        <v>14</v>
      </c>
      <c r="E20" s="25" t="s">
        <v>13</v>
      </c>
      <c r="F20" s="25" t="s">
        <v>13</v>
      </c>
      <c r="G20" s="25"/>
      <c r="H20" s="25"/>
      <c r="I20" s="25"/>
      <c r="J20" s="25"/>
      <c r="K20" s="25"/>
      <c r="L20" s="25"/>
      <c r="M20" s="26">
        <v>0</v>
      </c>
      <c r="N20" s="26">
        <v>33608.122000000003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33608.122000000003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24547.861000000001</v>
      </c>
      <c r="AE20" s="26">
        <v>24547.861000000001</v>
      </c>
      <c r="AF20" s="26">
        <v>13284.2156</v>
      </c>
      <c r="AG20" s="26">
        <v>0</v>
      </c>
      <c r="AH20" s="26">
        <v>0</v>
      </c>
      <c r="AI20" s="26">
        <v>13284.2156</v>
      </c>
      <c r="AJ20" s="26">
        <v>11263.645399999999</v>
      </c>
      <c r="AK20" s="26">
        <v>9060.2610000000004</v>
      </c>
      <c r="AL20" s="27">
        <v>0.73041454086604418</v>
      </c>
      <c r="AM20" s="26">
        <v>20323.906500000001</v>
      </c>
      <c r="AN20" s="22">
        <f t="shared" si="0"/>
        <v>39.526801289283583</v>
      </c>
      <c r="AO20" s="19">
        <v>0</v>
      </c>
      <c r="AP20" s="1"/>
    </row>
    <row r="21" spans="1:42" outlineLevel="1" x14ac:dyDescent="0.25">
      <c r="A21" s="23" t="s">
        <v>27</v>
      </c>
      <c r="B21" s="24" t="s">
        <v>65</v>
      </c>
      <c r="C21" s="24" t="s">
        <v>70</v>
      </c>
      <c r="D21" s="25" t="s">
        <v>14</v>
      </c>
      <c r="E21" s="25" t="s">
        <v>13</v>
      </c>
      <c r="F21" s="25" t="s">
        <v>13</v>
      </c>
      <c r="G21" s="25"/>
      <c r="H21" s="25"/>
      <c r="I21" s="25"/>
      <c r="J21" s="25"/>
      <c r="K21" s="25"/>
      <c r="L21" s="25"/>
      <c r="M21" s="26">
        <v>0</v>
      </c>
      <c r="N21" s="26">
        <v>144.422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144.422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0.58899999999999997</v>
      </c>
      <c r="AE21" s="26">
        <v>0.58899999999999997</v>
      </c>
      <c r="AF21" s="26">
        <v>0.29449999999999998</v>
      </c>
      <c r="AG21" s="26">
        <v>0</v>
      </c>
      <c r="AH21" s="26">
        <v>0</v>
      </c>
      <c r="AI21" s="26">
        <v>0.29449999999999998</v>
      </c>
      <c r="AJ21" s="26">
        <v>0.29449999999999998</v>
      </c>
      <c r="AK21" s="26">
        <v>143.833</v>
      </c>
      <c r="AL21" s="27">
        <v>4.0783260168118429E-3</v>
      </c>
      <c r="AM21" s="26">
        <v>144.1275</v>
      </c>
      <c r="AN21" s="22">
        <f t="shared" si="0"/>
        <v>0.20391630084059215</v>
      </c>
      <c r="AO21" s="19">
        <v>0</v>
      </c>
      <c r="AP21" s="1"/>
    </row>
    <row r="22" spans="1:42" outlineLevel="1" x14ac:dyDescent="0.25">
      <c r="A22" s="23" t="s">
        <v>28</v>
      </c>
      <c r="B22" s="24" t="s">
        <v>65</v>
      </c>
      <c r="C22" s="24" t="s">
        <v>68</v>
      </c>
      <c r="D22" s="25" t="s">
        <v>14</v>
      </c>
      <c r="E22" s="25" t="s">
        <v>13</v>
      </c>
      <c r="F22" s="25" t="s">
        <v>13</v>
      </c>
      <c r="G22" s="25"/>
      <c r="H22" s="25"/>
      <c r="I22" s="25"/>
      <c r="J22" s="25"/>
      <c r="K22" s="25"/>
      <c r="L22" s="25"/>
      <c r="M22" s="26">
        <v>0</v>
      </c>
      <c r="N22" s="26">
        <v>689.7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689.7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279.40980000000002</v>
      </c>
      <c r="AG22" s="26">
        <v>0</v>
      </c>
      <c r="AH22" s="26">
        <v>0</v>
      </c>
      <c r="AI22" s="26">
        <v>279.40980000000002</v>
      </c>
      <c r="AJ22" s="26">
        <v>-279.40980000000002</v>
      </c>
      <c r="AK22" s="26">
        <v>689.7</v>
      </c>
      <c r="AL22" s="27">
        <v>0</v>
      </c>
      <c r="AM22" s="26">
        <v>410.29020000000003</v>
      </c>
      <c r="AN22" s="22">
        <f t="shared" si="0"/>
        <v>40.511787733797306</v>
      </c>
      <c r="AO22" s="19">
        <v>0</v>
      </c>
      <c r="AP22" s="1"/>
    </row>
    <row r="23" spans="1:42" outlineLevel="1" x14ac:dyDescent="0.25">
      <c r="A23" s="23" t="s">
        <v>29</v>
      </c>
      <c r="B23" s="24" t="s">
        <v>65</v>
      </c>
      <c r="C23" s="24" t="s">
        <v>67</v>
      </c>
      <c r="D23" s="25" t="s">
        <v>14</v>
      </c>
      <c r="E23" s="25" t="s">
        <v>13</v>
      </c>
      <c r="F23" s="25" t="s">
        <v>13</v>
      </c>
      <c r="G23" s="25"/>
      <c r="H23" s="25"/>
      <c r="I23" s="25"/>
      <c r="J23" s="25"/>
      <c r="K23" s="25"/>
      <c r="L23" s="25"/>
      <c r="M23" s="26">
        <v>0</v>
      </c>
      <c r="N23" s="26">
        <v>31810.799999999999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0</v>
      </c>
      <c r="W23" s="26">
        <v>31810.799999999999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24547.272000000001</v>
      </c>
      <c r="AE23" s="26">
        <v>24547.272000000001</v>
      </c>
      <c r="AF23" s="26">
        <v>12919.6227</v>
      </c>
      <c r="AG23" s="26">
        <v>0</v>
      </c>
      <c r="AH23" s="26">
        <v>0</v>
      </c>
      <c r="AI23" s="26">
        <v>12919.6227</v>
      </c>
      <c r="AJ23" s="26">
        <v>11627.649299999999</v>
      </c>
      <c r="AK23" s="26">
        <v>7263.5280000000002</v>
      </c>
      <c r="AL23" s="27">
        <v>0.77166471764306466</v>
      </c>
      <c r="AM23" s="26">
        <v>18891.177299999999</v>
      </c>
      <c r="AN23" s="22">
        <f t="shared" si="0"/>
        <v>40.613950922328272</v>
      </c>
      <c r="AO23" s="19">
        <v>0</v>
      </c>
      <c r="AP23" s="1"/>
    </row>
    <row r="24" spans="1:42" outlineLevel="1" x14ac:dyDescent="0.25">
      <c r="A24" s="23" t="s">
        <v>30</v>
      </c>
      <c r="B24" s="24" t="s">
        <v>65</v>
      </c>
      <c r="C24" s="24" t="s">
        <v>71</v>
      </c>
      <c r="D24" s="25" t="s">
        <v>14</v>
      </c>
      <c r="E24" s="25" t="s">
        <v>13</v>
      </c>
      <c r="F24" s="25" t="s">
        <v>13</v>
      </c>
      <c r="G24" s="25"/>
      <c r="H24" s="25"/>
      <c r="I24" s="25"/>
      <c r="J24" s="25"/>
      <c r="K24" s="25"/>
      <c r="L24" s="25"/>
      <c r="M24" s="26">
        <v>0</v>
      </c>
      <c r="N24" s="26">
        <v>963.2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963.2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84.888599999999997</v>
      </c>
      <c r="AG24" s="26">
        <v>0</v>
      </c>
      <c r="AH24" s="26">
        <v>0</v>
      </c>
      <c r="AI24" s="26">
        <v>84.888599999999997</v>
      </c>
      <c r="AJ24" s="26">
        <v>-84.888599999999997</v>
      </c>
      <c r="AK24" s="26">
        <v>963.2</v>
      </c>
      <c r="AL24" s="27">
        <v>0</v>
      </c>
      <c r="AM24" s="26">
        <v>878.31150000000002</v>
      </c>
      <c r="AN24" s="22">
        <f t="shared" si="0"/>
        <v>8.8131852159468433</v>
      </c>
      <c r="AO24" s="19">
        <v>0</v>
      </c>
      <c r="AP24" s="1"/>
    </row>
    <row r="25" spans="1:42" x14ac:dyDescent="0.25">
      <c r="A25" s="23" t="s">
        <v>31</v>
      </c>
      <c r="B25" s="24" t="s">
        <v>70</v>
      </c>
      <c r="C25" s="24" t="s">
        <v>61</v>
      </c>
      <c r="D25" s="25" t="s">
        <v>14</v>
      </c>
      <c r="E25" s="25" t="s">
        <v>13</v>
      </c>
      <c r="F25" s="25" t="s">
        <v>13</v>
      </c>
      <c r="G25" s="25"/>
      <c r="H25" s="25"/>
      <c r="I25" s="25"/>
      <c r="J25" s="25"/>
      <c r="K25" s="25"/>
      <c r="L25" s="25"/>
      <c r="M25" s="26">
        <v>0</v>
      </c>
      <c r="N25" s="26">
        <v>2149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2149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2149</v>
      </c>
      <c r="AL25" s="27">
        <v>0</v>
      </c>
      <c r="AM25" s="26">
        <v>2149</v>
      </c>
      <c r="AN25" s="22">
        <f t="shared" si="0"/>
        <v>0</v>
      </c>
      <c r="AO25" s="19">
        <v>0</v>
      </c>
      <c r="AP25" s="1"/>
    </row>
    <row r="26" spans="1:42" outlineLevel="1" x14ac:dyDescent="0.25">
      <c r="A26" s="23" t="s">
        <v>32</v>
      </c>
      <c r="B26" s="24" t="s">
        <v>70</v>
      </c>
      <c r="C26" s="24" t="s">
        <v>63</v>
      </c>
      <c r="D26" s="25" t="s">
        <v>14</v>
      </c>
      <c r="E26" s="25" t="s">
        <v>13</v>
      </c>
      <c r="F26" s="25" t="s">
        <v>13</v>
      </c>
      <c r="G26" s="25"/>
      <c r="H26" s="25"/>
      <c r="I26" s="25"/>
      <c r="J26" s="25"/>
      <c r="K26" s="25"/>
      <c r="L26" s="25"/>
      <c r="M26" s="26">
        <v>0</v>
      </c>
      <c r="N26" s="26">
        <v>2016.1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26">
        <v>2016.1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2016.1</v>
      </c>
      <c r="AL26" s="27">
        <v>0</v>
      </c>
      <c r="AM26" s="26">
        <v>2016.1</v>
      </c>
      <c r="AN26" s="22">
        <f t="shared" si="0"/>
        <v>0</v>
      </c>
      <c r="AO26" s="19">
        <v>0</v>
      </c>
      <c r="AP26" s="1"/>
    </row>
    <row r="27" spans="1:42" outlineLevel="1" x14ac:dyDescent="0.25">
      <c r="A27" s="23" t="s">
        <v>33</v>
      </c>
      <c r="B27" s="24" t="s">
        <v>70</v>
      </c>
      <c r="C27" s="24" t="s">
        <v>59</v>
      </c>
      <c r="D27" s="25" t="s">
        <v>14</v>
      </c>
      <c r="E27" s="25" t="s">
        <v>13</v>
      </c>
      <c r="F27" s="25" t="s">
        <v>13</v>
      </c>
      <c r="G27" s="25"/>
      <c r="H27" s="25"/>
      <c r="I27" s="25"/>
      <c r="J27" s="25"/>
      <c r="K27" s="25"/>
      <c r="L27" s="25"/>
      <c r="M27" s="26">
        <v>0</v>
      </c>
      <c r="N27" s="26">
        <v>132.9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0</v>
      </c>
      <c r="W27" s="26">
        <v>132.9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132.9</v>
      </c>
      <c r="AL27" s="27">
        <v>0</v>
      </c>
      <c r="AM27" s="26">
        <v>132.9</v>
      </c>
      <c r="AN27" s="22">
        <f t="shared" si="0"/>
        <v>0</v>
      </c>
      <c r="AO27" s="19">
        <v>0</v>
      </c>
      <c r="AP27" s="1"/>
    </row>
    <row r="28" spans="1:42" x14ac:dyDescent="0.25">
      <c r="A28" s="23" t="s">
        <v>34</v>
      </c>
      <c r="B28" s="24" t="s">
        <v>69</v>
      </c>
      <c r="C28" s="24" t="s">
        <v>61</v>
      </c>
      <c r="D28" s="25" t="s">
        <v>14</v>
      </c>
      <c r="E28" s="25" t="s">
        <v>13</v>
      </c>
      <c r="F28" s="25" t="s">
        <v>13</v>
      </c>
      <c r="G28" s="25"/>
      <c r="H28" s="25"/>
      <c r="I28" s="25"/>
      <c r="J28" s="25"/>
      <c r="K28" s="25"/>
      <c r="L28" s="25"/>
      <c r="M28" s="26">
        <v>0</v>
      </c>
      <c r="N28" s="26">
        <v>162765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162765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113768.2334</v>
      </c>
      <c r="AE28" s="26">
        <v>113768.2334</v>
      </c>
      <c r="AF28" s="26">
        <f>AF29+AF30+AF31+AF32+AF33+AF34</f>
        <v>87478.599600000001</v>
      </c>
      <c r="AG28" s="26">
        <v>0</v>
      </c>
      <c r="AH28" s="26">
        <v>0</v>
      </c>
      <c r="AI28" s="26">
        <v>91848.169599999994</v>
      </c>
      <c r="AJ28" s="26">
        <v>21920.0638</v>
      </c>
      <c r="AK28" s="26">
        <v>48996.766600000003</v>
      </c>
      <c r="AL28" s="27">
        <v>0.69897234294842259</v>
      </c>
      <c r="AM28" s="26">
        <v>70916.831399999995</v>
      </c>
      <c r="AN28" s="22">
        <f t="shared" si="0"/>
        <v>53.74533812551838</v>
      </c>
      <c r="AO28" s="19">
        <v>0</v>
      </c>
      <c r="AP28" s="1"/>
    </row>
    <row r="29" spans="1:42" outlineLevel="1" x14ac:dyDescent="0.25">
      <c r="A29" s="23" t="s">
        <v>35</v>
      </c>
      <c r="B29" s="24" t="s">
        <v>69</v>
      </c>
      <c r="C29" s="24" t="s">
        <v>60</v>
      </c>
      <c r="D29" s="25" t="s">
        <v>14</v>
      </c>
      <c r="E29" s="25" t="s">
        <v>13</v>
      </c>
      <c r="F29" s="25" t="s">
        <v>13</v>
      </c>
      <c r="G29" s="25"/>
      <c r="H29" s="25"/>
      <c r="I29" s="25"/>
      <c r="J29" s="25"/>
      <c r="K29" s="25"/>
      <c r="L29" s="25"/>
      <c r="M29" s="26">
        <v>0</v>
      </c>
      <c r="N29" s="26">
        <v>40808.646999999997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6">
        <v>0</v>
      </c>
      <c r="U29" s="26">
        <v>0</v>
      </c>
      <c r="V29" s="26">
        <v>0</v>
      </c>
      <c r="W29" s="26">
        <v>40808.646999999997</v>
      </c>
      <c r="X29" s="26">
        <v>0</v>
      </c>
      <c r="Y29" s="26">
        <v>0</v>
      </c>
      <c r="Z29" s="26">
        <v>0</v>
      </c>
      <c r="AA29" s="26">
        <v>0</v>
      </c>
      <c r="AB29" s="26">
        <v>0</v>
      </c>
      <c r="AC29" s="26">
        <v>0</v>
      </c>
      <c r="AD29" s="26">
        <v>25504.462599999999</v>
      </c>
      <c r="AE29" s="26">
        <v>25504.462599999999</v>
      </c>
      <c r="AF29" s="26">
        <v>21006.556199999999</v>
      </c>
      <c r="AG29" s="26">
        <v>0</v>
      </c>
      <c r="AH29" s="26">
        <v>0</v>
      </c>
      <c r="AI29" s="26">
        <v>21006.556199999999</v>
      </c>
      <c r="AJ29" s="26">
        <v>4497.9063999999998</v>
      </c>
      <c r="AK29" s="26">
        <v>15304.1844</v>
      </c>
      <c r="AL29" s="27">
        <v>0.62497692217044098</v>
      </c>
      <c r="AM29" s="26">
        <v>19802.090899999999</v>
      </c>
      <c r="AN29" s="22">
        <f t="shared" si="0"/>
        <v>51.475747774730195</v>
      </c>
      <c r="AO29" s="19">
        <v>0</v>
      </c>
      <c r="AP29" s="1"/>
    </row>
    <row r="30" spans="1:42" outlineLevel="1" x14ac:dyDescent="0.25">
      <c r="A30" s="23" t="s">
        <v>36</v>
      </c>
      <c r="B30" s="24" t="s">
        <v>69</v>
      </c>
      <c r="C30" s="24" t="s">
        <v>63</v>
      </c>
      <c r="D30" s="25" t="s">
        <v>14</v>
      </c>
      <c r="E30" s="25" t="s">
        <v>13</v>
      </c>
      <c r="F30" s="25" t="s">
        <v>13</v>
      </c>
      <c r="G30" s="25"/>
      <c r="H30" s="25"/>
      <c r="I30" s="25"/>
      <c r="J30" s="25"/>
      <c r="K30" s="25"/>
      <c r="L30" s="25"/>
      <c r="M30" s="26">
        <v>0</v>
      </c>
      <c r="N30" s="26">
        <v>96614.369000000006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96614.369000000006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79246.087799999994</v>
      </c>
      <c r="AE30" s="26">
        <v>79246.087799999994</v>
      </c>
      <c r="AF30" s="26">
        <v>52459.666799999999</v>
      </c>
      <c r="AG30" s="26">
        <v>0</v>
      </c>
      <c r="AH30" s="26">
        <v>0</v>
      </c>
      <c r="AI30" s="26">
        <v>52459.666799999999</v>
      </c>
      <c r="AJ30" s="26">
        <v>26786.420999999998</v>
      </c>
      <c r="AK30" s="26">
        <v>17368.281200000001</v>
      </c>
      <c r="AL30" s="27">
        <v>0.82023086855745031</v>
      </c>
      <c r="AM30" s="26">
        <v>44154.702599999997</v>
      </c>
      <c r="AN30" s="22">
        <f t="shared" si="0"/>
        <v>54.297996605453172</v>
      </c>
      <c r="AO30" s="19">
        <v>0</v>
      </c>
      <c r="AP30" s="1"/>
    </row>
    <row r="31" spans="1:42" outlineLevel="1" x14ac:dyDescent="0.25">
      <c r="A31" s="23" t="s">
        <v>37</v>
      </c>
      <c r="B31" s="24" t="s">
        <v>69</v>
      </c>
      <c r="C31" s="24" t="s">
        <v>59</v>
      </c>
      <c r="D31" s="25" t="s">
        <v>14</v>
      </c>
      <c r="E31" s="25" t="s">
        <v>13</v>
      </c>
      <c r="F31" s="25" t="s">
        <v>13</v>
      </c>
      <c r="G31" s="25"/>
      <c r="H31" s="25"/>
      <c r="I31" s="25"/>
      <c r="J31" s="25"/>
      <c r="K31" s="25"/>
      <c r="L31" s="25"/>
      <c r="M31" s="26">
        <v>0</v>
      </c>
      <c r="N31" s="26">
        <v>22918.598000000002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22918.598000000002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8955.9069999999992</v>
      </c>
      <c r="AE31" s="26">
        <v>8955.9069999999992</v>
      </c>
      <c r="AF31" s="26">
        <v>12969.4</v>
      </c>
      <c r="AG31" s="26">
        <v>0</v>
      </c>
      <c r="AH31" s="26">
        <v>0</v>
      </c>
      <c r="AI31" s="26">
        <v>17338.97</v>
      </c>
      <c r="AJ31" s="26">
        <v>-8383.0630000000001</v>
      </c>
      <c r="AK31" s="26">
        <v>13962.691000000001</v>
      </c>
      <c r="AL31" s="27">
        <v>0.39077028184708329</v>
      </c>
      <c r="AM31" s="26">
        <v>5579.6283999999996</v>
      </c>
      <c r="AN31" s="22">
        <f t="shared" si="0"/>
        <v>56.58897634139749</v>
      </c>
      <c r="AO31" s="19">
        <v>0</v>
      </c>
      <c r="AP31" s="1"/>
    </row>
    <row r="32" spans="1:42" ht="25.5" outlineLevel="1" x14ac:dyDescent="0.25">
      <c r="A32" s="23" t="s">
        <v>38</v>
      </c>
      <c r="B32" s="24" t="s">
        <v>69</v>
      </c>
      <c r="C32" s="24" t="s">
        <v>70</v>
      </c>
      <c r="D32" s="25" t="s">
        <v>14</v>
      </c>
      <c r="E32" s="25" t="s">
        <v>13</v>
      </c>
      <c r="F32" s="25" t="s">
        <v>13</v>
      </c>
      <c r="G32" s="25"/>
      <c r="H32" s="25"/>
      <c r="I32" s="25"/>
      <c r="J32" s="25"/>
      <c r="K32" s="25"/>
      <c r="L32" s="25"/>
      <c r="M32" s="26">
        <v>0</v>
      </c>
      <c r="N32" s="26">
        <v>59.6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59.6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61.776000000000003</v>
      </c>
      <c r="AE32" s="26">
        <v>61.776000000000003</v>
      </c>
      <c r="AF32" s="26">
        <v>31.1</v>
      </c>
      <c r="AG32" s="26">
        <v>0</v>
      </c>
      <c r="AH32" s="26">
        <v>0</v>
      </c>
      <c r="AI32" s="26">
        <v>31.1</v>
      </c>
      <c r="AJ32" s="26">
        <v>30.675999999999998</v>
      </c>
      <c r="AK32" s="26">
        <v>-2.1760000000000002</v>
      </c>
      <c r="AL32" s="27">
        <v>1.0365100671140939</v>
      </c>
      <c r="AM32" s="26">
        <v>28.5</v>
      </c>
      <c r="AN32" s="22">
        <f t="shared" si="0"/>
        <v>52.181208053691272</v>
      </c>
      <c r="AO32" s="19">
        <v>0</v>
      </c>
      <c r="AP32" s="1"/>
    </row>
    <row r="33" spans="1:42" outlineLevel="1" x14ac:dyDescent="0.25">
      <c r="A33" s="23" t="s">
        <v>39</v>
      </c>
      <c r="B33" s="24" t="s">
        <v>69</v>
      </c>
      <c r="C33" s="24" t="s">
        <v>69</v>
      </c>
      <c r="D33" s="25" t="s">
        <v>14</v>
      </c>
      <c r="E33" s="25" t="s">
        <v>13</v>
      </c>
      <c r="F33" s="25" t="s">
        <v>13</v>
      </c>
      <c r="G33" s="25"/>
      <c r="H33" s="25"/>
      <c r="I33" s="25"/>
      <c r="J33" s="25"/>
      <c r="K33" s="25"/>
      <c r="L33" s="25"/>
      <c r="M33" s="26">
        <v>0</v>
      </c>
      <c r="N33" s="26">
        <v>741.58600000000001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26">
        <v>741.58600000000001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95.480500000000006</v>
      </c>
      <c r="AG33" s="26">
        <v>0</v>
      </c>
      <c r="AH33" s="26">
        <v>0</v>
      </c>
      <c r="AI33" s="26">
        <v>95.480500000000006</v>
      </c>
      <c r="AJ33" s="26">
        <v>-95.480500000000006</v>
      </c>
      <c r="AK33" s="26">
        <v>741.58600000000001</v>
      </c>
      <c r="AL33" s="27">
        <v>0</v>
      </c>
      <c r="AM33" s="26">
        <v>646.10559999999998</v>
      </c>
      <c r="AN33" s="22">
        <f t="shared" si="0"/>
        <v>12.875175637080527</v>
      </c>
      <c r="AO33" s="19">
        <v>0</v>
      </c>
      <c r="AP33" s="1"/>
    </row>
    <row r="34" spans="1:42" outlineLevel="1" x14ac:dyDescent="0.25">
      <c r="A34" s="23" t="s">
        <v>40</v>
      </c>
      <c r="B34" s="24" t="s">
        <v>69</v>
      </c>
      <c r="C34" s="24" t="s">
        <v>67</v>
      </c>
      <c r="D34" s="25" t="s">
        <v>14</v>
      </c>
      <c r="E34" s="25" t="s">
        <v>13</v>
      </c>
      <c r="F34" s="25" t="s">
        <v>13</v>
      </c>
      <c r="G34" s="25"/>
      <c r="H34" s="25"/>
      <c r="I34" s="25"/>
      <c r="J34" s="25"/>
      <c r="K34" s="25"/>
      <c r="L34" s="25"/>
      <c r="M34" s="26">
        <v>0</v>
      </c>
      <c r="N34" s="26">
        <v>1622.2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26">
        <v>1622.2</v>
      </c>
      <c r="X34" s="26">
        <v>0</v>
      </c>
      <c r="Y34" s="26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916.39610000000005</v>
      </c>
      <c r="AG34" s="26">
        <v>0</v>
      </c>
      <c r="AH34" s="26">
        <v>0</v>
      </c>
      <c r="AI34" s="26">
        <v>916.39610000000005</v>
      </c>
      <c r="AJ34" s="26">
        <v>-916.39610000000005</v>
      </c>
      <c r="AK34" s="26">
        <v>1622.2</v>
      </c>
      <c r="AL34" s="27">
        <v>0</v>
      </c>
      <c r="AM34" s="26">
        <v>705.8039</v>
      </c>
      <c r="AN34" s="22">
        <f t="shared" si="0"/>
        <v>56.490944396498591</v>
      </c>
      <c r="AO34" s="19">
        <v>0</v>
      </c>
      <c r="AP34" s="1"/>
    </row>
    <row r="35" spans="1:42" x14ac:dyDescent="0.25">
      <c r="A35" s="23" t="s">
        <v>41</v>
      </c>
      <c r="B35" s="24" t="s">
        <v>68</v>
      </c>
      <c r="C35" s="24" t="s">
        <v>61</v>
      </c>
      <c r="D35" s="25" t="s">
        <v>14</v>
      </c>
      <c r="E35" s="25" t="s">
        <v>13</v>
      </c>
      <c r="F35" s="25" t="s">
        <v>13</v>
      </c>
      <c r="G35" s="25"/>
      <c r="H35" s="25"/>
      <c r="I35" s="25"/>
      <c r="J35" s="25"/>
      <c r="K35" s="25"/>
      <c r="L35" s="25"/>
      <c r="M35" s="26">
        <v>0</v>
      </c>
      <c r="N35" s="26">
        <v>38494.603999999999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6">
        <v>0</v>
      </c>
      <c r="W35" s="26">
        <v>38494.603999999999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14514</v>
      </c>
      <c r="AE35" s="26">
        <v>14514</v>
      </c>
      <c r="AF35" s="26">
        <f>16865.5046+0.1</f>
        <v>16865.604599999999</v>
      </c>
      <c r="AG35" s="26">
        <v>0</v>
      </c>
      <c r="AH35" s="26">
        <v>0</v>
      </c>
      <c r="AI35" s="26">
        <v>16865.5046</v>
      </c>
      <c r="AJ35" s="26">
        <v>-2351.5046000000002</v>
      </c>
      <c r="AK35" s="26">
        <v>23980.603999999999</v>
      </c>
      <c r="AL35" s="27">
        <v>0.37703985732649697</v>
      </c>
      <c r="AM35" s="26">
        <v>21629.0998</v>
      </c>
      <c r="AN35" s="22">
        <f t="shared" si="0"/>
        <v>43.812905829606663</v>
      </c>
      <c r="AO35" s="19">
        <v>0</v>
      </c>
      <c r="AP35" s="1"/>
    </row>
    <row r="36" spans="1:42" outlineLevel="1" x14ac:dyDescent="0.25">
      <c r="A36" s="23" t="s">
        <v>42</v>
      </c>
      <c r="B36" s="24" t="s">
        <v>68</v>
      </c>
      <c r="C36" s="24" t="s">
        <v>60</v>
      </c>
      <c r="D36" s="25" t="s">
        <v>14</v>
      </c>
      <c r="E36" s="25" t="s">
        <v>13</v>
      </c>
      <c r="F36" s="25" t="s">
        <v>13</v>
      </c>
      <c r="G36" s="25"/>
      <c r="H36" s="25"/>
      <c r="I36" s="25"/>
      <c r="J36" s="25"/>
      <c r="K36" s="25"/>
      <c r="L36" s="25"/>
      <c r="M36" s="26">
        <v>0</v>
      </c>
      <c r="N36" s="26">
        <v>38494.603999999999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26">
        <v>38494.603999999999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14514</v>
      </c>
      <c r="AE36" s="26">
        <v>14514</v>
      </c>
      <c r="AF36" s="26">
        <f>16865.5046+0.1</f>
        <v>16865.604599999999</v>
      </c>
      <c r="AG36" s="26">
        <v>0</v>
      </c>
      <c r="AH36" s="26">
        <v>0</v>
      </c>
      <c r="AI36" s="26">
        <v>16865.5046</v>
      </c>
      <c r="AJ36" s="26">
        <v>-2351.5046000000002</v>
      </c>
      <c r="AK36" s="26">
        <v>23980.603999999999</v>
      </c>
      <c r="AL36" s="27">
        <v>0.37703985732649697</v>
      </c>
      <c r="AM36" s="26">
        <v>21629.0998</v>
      </c>
      <c r="AN36" s="22">
        <f t="shared" si="0"/>
        <v>43.812905829606663</v>
      </c>
      <c r="AO36" s="19">
        <v>0</v>
      </c>
      <c r="AP36" s="1"/>
    </row>
    <row r="37" spans="1:42" x14ac:dyDescent="0.25">
      <c r="A37" s="23" t="s">
        <v>43</v>
      </c>
      <c r="B37" s="24" t="s">
        <v>67</v>
      </c>
      <c r="C37" s="24" t="s">
        <v>61</v>
      </c>
      <c r="D37" s="25" t="s">
        <v>14</v>
      </c>
      <c r="E37" s="25" t="s">
        <v>13</v>
      </c>
      <c r="F37" s="25" t="s">
        <v>13</v>
      </c>
      <c r="G37" s="25"/>
      <c r="H37" s="25"/>
      <c r="I37" s="25"/>
      <c r="J37" s="25"/>
      <c r="K37" s="25"/>
      <c r="L37" s="25"/>
      <c r="M37" s="26">
        <v>0</v>
      </c>
      <c r="N37" s="26">
        <v>22.8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22.8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1</v>
      </c>
      <c r="AG37" s="26">
        <v>0</v>
      </c>
      <c r="AH37" s="26">
        <v>0</v>
      </c>
      <c r="AI37" s="26">
        <v>1</v>
      </c>
      <c r="AJ37" s="26">
        <v>-1</v>
      </c>
      <c r="AK37" s="26">
        <v>22.8</v>
      </c>
      <c r="AL37" s="27">
        <v>0</v>
      </c>
      <c r="AM37" s="26">
        <v>21.8</v>
      </c>
      <c r="AN37" s="22">
        <f t="shared" si="0"/>
        <v>4.3859649122807012</v>
      </c>
      <c r="AO37" s="19">
        <v>0</v>
      </c>
      <c r="AP37" s="1"/>
    </row>
    <row r="38" spans="1:42" outlineLevel="1" x14ac:dyDescent="0.25">
      <c r="A38" s="23" t="s">
        <v>44</v>
      </c>
      <c r="B38" s="24" t="s">
        <v>67</v>
      </c>
      <c r="C38" s="24" t="s">
        <v>60</v>
      </c>
      <c r="D38" s="25" t="s">
        <v>14</v>
      </c>
      <c r="E38" s="25" t="s">
        <v>13</v>
      </c>
      <c r="F38" s="25" t="s">
        <v>13</v>
      </c>
      <c r="G38" s="25"/>
      <c r="H38" s="25"/>
      <c r="I38" s="25"/>
      <c r="J38" s="25"/>
      <c r="K38" s="25"/>
      <c r="L38" s="25"/>
      <c r="M38" s="26">
        <v>0</v>
      </c>
      <c r="N38" s="26">
        <v>22.8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6">
        <v>0</v>
      </c>
      <c r="W38" s="26">
        <v>22.8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26">
        <v>1</v>
      </c>
      <c r="AG38" s="26">
        <v>0</v>
      </c>
      <c r="AH38" s="26">
        <v>0</v>
      </c>
      <c r="AI38" s="26">
        <v>1</v>
      </c>
      <c r="AJ38" s="26">
        <v>-1</v>
      </c>
      <c r="AK38" s="26">
        <v>22.8</v>
      </c>
      <c r="AL38" s="27">
        <v>0</v>
      </c>
      <c r="AM38" s="26">
        <v>21.8</v>
      </c>
      <c r="AN38" s="22">
        <f t="shared" si="0"/>
        <v>4.3859649122807012</v>
      </c>
      <c r="AO38" s="19">
        <v>0</v>
      </c>
      <c r="AP38" s="1"/>
    </row>
    <row r="39" spans="1:42" x14ac:dyDescent="0.25">
      <c r="A39" s="23" t="s">
        <v>45</v>
      </c>
      <c r="B39" s="24" t="s">
        <v>66</v>
      </c>
      <c r="C39" s="24" t="s">
        <v>61</v>
      </c>
      <c r="D39" s="25" t="s">
        <v>14</v>
      </c>
      <c r="E39" s="25" t="s">
        <v>13</v>
      </c>
      <c r="F39" s="25" t="s">
        <v>13</v>
      </c>
      <c r="G39" s="25"/>
      <c r="H39" s="25"/>
      <c r="I39" s="25"/>
      <c r="J39" s="25"/>
      <c r="K39" s="25"/>
      <c r="L39" s="25"/>
      <c r="M39" s="26">
        <v>0</v>
      </c>
      <c r="N39" s="26">
        <v>20915.54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16817.34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23941.842100000002</v>
      </c>
      <c r="AE39" s="26">
        <v>23941.842100000002</v>
      </c>
      <c r="AF39" s="26">
        <f>AF40+AF41+AF42</f>
        <v>13506.918299999999</v>
      </c>
      <c r="AG39" s="26">
        <v>0</v>
      </c>
      <c r="AH39" s="26">
        <v>0</v>
      </c>
      <c r="AI39" s="26">
        <v>13770.6955</v>
      </c>
      <c r="AJ39" s="26">
        <v>10171.1466</v>
      </c>
      <c r="AK39" s="26">
        <v>-3026.3020999999999</v>
      </c>
      <c r="AL39" s="27">
        <v>1.1446915594816103</v>
      </c>
      <c r="AM39" s="26">
        <v>3046.6446000000001</v>
      </c>
      <c r="AN39" s="22">
        <f t="shared" si="0"/>
        <v>64.578386692382779</v>
      </c>
      <c r="AO39" s="19">
        <v>0</v>
      </c>
      <c r="AP39" s="1"/>
    </row>
    <row r="40" spans="1:42" outlineLevel="1" x14ac:dyDescent="0.25">
      <c r="A40" s="23" t="s">
        <v>46</v>
      </c>
      <c r="B40" s="24" t="s">
        <v>66</v>
      </c>
      <c r="C40" s="24" t="s">
        <v>60</v>
      </c>
      <c r="D40" s="25" t="s">
        <v>14</v>
      </c>
      <c r="E40" s="25" t="s">
        <v>13</v>
      </c>
      <c r="F40" s="25" t="s">
        <v>13</v>
      </c>
      <c r="G40" s="25"/>
      <c r="H40" s="25"/>
      <c r="I40" s="25"/>
      <c r="J40" s="25"/>
      <c r="K40" s="25"/>
      <c r="L40" s="25"/>
      <c r="M40" s="26">
        <v>0</v>
      </c>
      <c r="N40" s="26">
        <v>1217.9000000000001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W40" s="26">
        <v>1217.9000000000001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644.36</v>
      </c>
      <c r="AG40" s="26">
        <v>0</v>
      </c>
      <c r="AH40" s="26">
        <v>0</v>
      </c>
      <c r="AI40" s="26">
        <v>644.36</v>
      </c>
      <c r="AJ40" s="26">
        <v>-644.36</v>
      </c>
      <c r="AK40" s="26">
        <v>1217.9000000000001</v>
      </c>
      <c r="AL40" s="27">
        <v>0</v>
      </c>
      <c r="AM40" s="26">
        <v>573.54</v>
      </c>
      <c r="AN40" s="22">
        <f t="shared" si="0"/>
        <v>52.907463666967722</v>
      </c>
      <c r="AO40" s="19">
        <v>0</v>
      </c>
      <c r="AP40" s="1"/>
    </row>
    <row r="41" spans="1:42" outlineLevel="1" x14ac:dyDescent="0.25">
      <c r="A41" s="23" t="s">
        <v>47</v>
      </c>
      <c r="B41" s="24" t="s">
        <v>66</v>
      </c>
      <c r="C41" s="24" t="s">
        <v>59</v>
      </c>
      <c r="D41" s="25" t="s">
        <v>14</v>
      </c>
      <c r="E41" s="25" t="s">
        <v>13</v>
      </c>
      <c r="F41" s="25" t="s">
        <v>13</v>
      </c>
      <c r="G41" s="25"/>
      <c r="H41" s="25"/>
      <c r="I41" s="25"/>
      <c r="J41" s="25"/>
      <c r="K41" s="25"/>
      <c r="L41" s="25"/>
      <c r="M41" s="26">
        <v>0</v>
      </c>
      <c r="N41" s="26">
        <v>7615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7615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10991.838400000001</v>
      </c>
      <c r="AE41" s="26">
        <v>10991.838400000001</v>
      </c>
      <c r="AF41" s="26">
        <v>5364</v>
      </c>
      <c r="AG41" s="26">
        <v>0</v>
      </c>
      <c r="AH41" s="26">
        <v>0</v>
      </c>
      <c r="AI41" s="26">
        <v>5627.7772000000004</v>
      </c>
      <c r="AJ41" s="26">
        <v>5364.0612000000001</v>
      </c>
      <c r="AK41" s="26">
        <v>-3376.8384000000001</v>
      </c>
      <c r="AL41" s="27">
        <v>1.4434456204858832</v>
      </c>
      <c r="AM41" s="26">
        <v>1987.2228</v>
      </c>
      <c r="AN41" s="22">
        <f t="shared" si="0"/>
        <v>70.439921208141826</v>
      </c>
      <c r="AO41" s="19">
        <v>0</v>
      </c>
      <c r="AP41" s="1"/>
    </row>
    <row r="42" spans="1:42" outlineLevel="1" x14ac:dyDescent="0.25">
      <c r="A42" s="23" t="s">
        <v>48</v>
      </c>
      <c r="B42" s="24" t="s">
        <v>66</v>
      </c>
      <c r="C42" s="24" t="s">
        <v>65</v>
      </c>
      <c r="D42" s="25" t="s">
        <v>14</v>
      </c>
      <c r="E42" s="25" t="s">
        <v>13</v>
      </c>
      <c r="F42" s="25" t="s">
        <v>13</v>
      </c>
      <c r="G42" s="25"/>
      <c r="H42" s="25"/>
      <c r="I42" s="25"/>
      <c r="J42" s="25"/>
      <c r="K42" s="25"/>
      <c r="L42" s="25"/>
      <c r="M42" s="26">
        <v>0</v>
      </c>
      <c r="N42" s="26">
        <v>12082.64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7984.44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12950.003699999999</v>
      </c>
      <c r="AE42" s="26">
        <v>12950.003699999999</v>
      </c>
      <c r="AF42" s="26">
        <v>7498.5582999999997</v>
      </c>
      <c r="AG42" s="26">
        <v>0</v>
      </c>
      <c r="AH42" s="26">
        <v>0</v>
      </c>
      <c r="AI42" s="26">
        <v>7498.5582999999997</v>
      </c>
      <c r="AJ42" s="26">
        <v>5451.4453999999996</v>
      </c>
      <c r="AK42" s="26">
        <v>-867.36369999999999</v>
      </c>
      <c r="AL42" s="27">
        <v>1.0717859424761476</v>
      </c>
      <c r="AM42" s="26">
        <v>485.8818</v>
      </c>
      <c r="AN42" s="22">
        <f t="shared" si="0"/>
        <v>62.060595201048777</v>
      </c>
      <c r="AO42" s="19">
        <v>0</v>
      </c>
      <c r="AP42" s="1"/>
    </row>
    <row r="43" spans="1:42" x14ac:dyDescent="0.25">
      <c r="A43" s="23" t="s">
        <v>49</v>
      </c>
      <c r="B43" s="24" t="s">
        <v>64</v>
      </c>
      <c r="C43" s="24" t="s">
        <v>61</v>
      </c>
      <c r="D43" s="25" t="s">
        <v>14</v>
      </c>
      <c r="E43" s="25" t="s">
        <v>13</v>
      </c>
      <c r="F43" s="25" t="s">
        <v>13</v>
      </c>
      <c r="G43" s="25"/>
      <c r="H43" s="25"/>
      <c r="I43" s="25"/>
      <c r="J43" s="25"/>
      <c r="K43" s="25"/>
      <c r="L43" s="25"/>
      <c r="M43" s="26">
        <v>0</v>
      </c>
      <c r="N43" s="26">
        <v>67.7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67.7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20.98</v>
      </c>
      <c r="AG43" s="26">
        <v>0</v>
      </c>
      <c r="AH43" s="26">
        <v>0</v>
      </c>
      <c r="AI43" s="26">
        <v>20.98</v>
      </c>
      <c r="AJ43" s="26">
        <v>-20.98</v>
      </c>
      <c r="AK43" s="26">
        <v>67.7</v>
      </c>
      <c r="AL43" s="27">
        <v>0</v>
      </c>
      <c r="AM43" s="26">
        <v>46.72</v>
      </c>
      <c r="AN43" s="22">
        <f t="shared" si="0"/>
        <v>30.989660265878875</v>
      </c>
      <c r="AO43" s="19">
        <v>0</v>
      </c>
      <c r="AP43" s="1"/>
    </row>
    <row r="44" spans="1:42" outlineLevel="1" x14ac:dyDescent="0.25">
      <c r="A44" s="23" t="s">
        <v>50</v>
      </c>
      <c r="B44" s="24" t="s">
        <v>64</v>
      </c>
      <c r="C44" s="24" t="s">
        <v>63</v>
      </c>
      <c r="D44" s="25" t="s">
        <v>14</v>
      </c>
      <c r="E44" s="25" t="s">
        <v>13</v>
      </c>
      <c r="F44" s="25" t="s">
        <v>13</v>
      </c>
      <c r="G44" s="25"/>
      <c r="H44" s="25"/>
      <c r="I44" s="25"/>
      <c r="J44" s="25"/>
      <c r="K44" s="25"/>
      <c r="L44" s="25"/>
      <c r="M44" s="26">
        <v>0</v>
      </c>
      <c r="N44" s="26">
        <v>67.7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67.7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20.98</v>
      </c>
      <c r="AG44" s="26">
        <v>0</v>
      </c>
      <c r="AH44" s="26">
        <v>0</v>
      </c>
      <c r="AI44" s="26">
        <v>20.98</v>
      </c>
      <c r="AJ44" s="26">
        <v>-20.98</v>
      </c>
      <c r="AK44" s="26">
        <v>67.7</v>
      </c>
      <c r="AL44" s="27">
        <v>0</v>
      </c>
      <c r="AM44" s="26">
        <v>46.72</v>
      </c>
      <c r="AN44" s="22">
        <f t="shared" si="0"/>
        <v>30.989660265878875</v>
      </c>
      <c r="AO44" s="19">
        <v>0</v>
      </c>
      <c r="AP44" s="1"/>
    </row>
    <row r="45" spans="1:42" ht="25.5" x14ac:dyDescent="0.25">
      <c r="A45" s="23" t="s">
        <v>51</v>
      </c>
      <c r="B45" s="24" t="s">
        <v>62</v>
      </c>
      <c r="C45" s="24" t="s">
        <v>61</v>
      </c>
      <c r="D45" s="25" t="s">
        <v>14</v>
      </c>
      <c r="E45" s="25" t="s">
        <v>13</v>
      </c>
      <c r="F45" s="25" t="s">
        <v>13</v>
      </c>
      <c r="G45" s="25"/>
      <c r="H45" s="25"/>
      <c r="I45" s="25"/>
      <c r="J45" s="25"/>
      <c r="K45" s="25"/>
      <c r="L45" s="25"/>
      <c r="M45" s="26">
        <v>0</v>
      </c>
      <c r="N45" s="26">
        <v>1322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1322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483.73219999999998</v>
      </c>
      <c r="AG45" s="26">
        <v>0</v>
      </c>
      <c r="AH45" s="26">
        <v>0</v>
      </c>
      <c r="AI45" s="26">
        <v>483.73219999999998</v>
      </c>
      <c r="AJ45" s="26">
        <v>-483.73219999999998</v>
      </c>
      <c r="AK45" s="26">
        <v>1322</v>
      </c>
      <c r="AL45" s="27">
        <v>0</v>
      </c>
      <c r="AM45" s="26">
        <v>838.26779999999997</v>
      </c>
      <c r="AN45" s="22">
        <f t="shared" si="0"/>
        <v>36.590937972768536</v>
      </c>
      <c r="AO45" s="19">
        <v>0</v>
      </c>
      <c r="AP45" s="1"/>
    </row>
    <row r="46" spans="1:42" ht="25.5" outlineLevel="1" x14ac:dyDescent="0.25">
      <c r="A46" s="23" t="s">
        <v>52</v>
      </c>
      <c r="B46" s="24" t="s">
        <v>62</v>
      </c>
      <c r="C46" s="24" t="s">
        <v>60</v>
      </c>
      <c r="D46" s="25" t="s">
        <v>14</v>
      </c>
      <c r="E46" s="25" t="s">
        <v>13</v>
      </c>
      <c r="F46" s="25" t="s">
        <v>13</v>
      </c>
      <c r="G46" s="25"/>
      <c r="H46" s="25"/>
      <c r="I46" s="25"/>
      <c r="J46" s="25"/>
      <c r="K46" s="25"/>
      <c r="L46" s="25"/>
      <c r="M46" s="26">
        <v>0</v>
      </c>
      <c r="N46" s="26">
        <v>1322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1322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483.73219999999998</v>
      </c>
      <c r="AG46" s="26">
        <v>0</v>
      </c>
      <c r="AH46" s="26">
        <v>0</v>
      </c>
      <c r="AI46" s="26">
        <v>483.73219999999998</v>
      </c>
      <c r="AJ46" s="26">
        <v>-483.73219999999998</v>
      </c>
      <c r="AK46" s="26">
        <v>1322</v>
      </c>
      <c r="AL46" s="27">
        <v>0</v>
      </c>
      <c r="AM46" s="26">
        <v>838.26779999999997</v>
      </c>
      <c r="AN46" s="22">
        <f t="shared" si="0"/>
        <v>36.590937972768536</v>
      </c>
      <c r="AO46" s="19">
        <v>0</v>
      </c>
      <c r="AP46" s="1"/>
    </row>
    <row r="47" spans="1:42" ht="38.25" x14ac:dyDescent="0.25">
      <c r="A47" s="23" t="s">
        <v>53</v>
      </c>
      <c r="B47" s="24" t="s">
        <v>58</v>
      </c>
      <c r="C47" s="24" t="s">
        <v>61</v>
      </c>
      <c r="D47" s="25" t="s">
        <v>14</v>
      </c>
      <c r="E47" s="25" t="s">
        <v>13</v>
      </c>
      <c r="F47" s="25" t="s">
        <v>13</v>
      </c>
      <c r="G47" s="25"/>
      <c r="H47" s="25"/>
      <c r="I47" s="25"/>
      <c r="J47" s="25"/>
      <c r="K47" s="25"/>
      <c r="L47" s="25"/>
      <c r="M47" s="26">
        <v>0</v>
      </c>
      <c r="N47" s="26">
        <v>19275.452000000001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26">
        <v>19275.452000000001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2366.7040000000002</v>
      </c>
      <c r="AE47" s="26">
        <v>2366.7040000000002</v>
      </c>
      <c r="AF47" s="26">
        <v>10062.662</v>
      </c>
      <c r="AG47" s="26">
        <v>0</v>
      </c>
      <c r="AH47" s="26">
        <v>0</v>
      </c>
      <c r="AI47" s="26">
        <v>10062.662</v>
      </c>
      <c r="AJ47" s="26">
        <v>-7695.9579999999996</v>
      </c>
      <c r="AK47" s="26">
        <v>16908.748</v>
      </c>
      <c r="AL47" s="27">
        <v>0.12278332046376915</v>
      </c>
      <c r="AM47" s="26">
        <v>9212.7900000000009</v>
      </c>
      <c r="AN47" s="22">
        <f t="shared" si="0"/>
        <v>52.204544931034555</v>
      </c>
      <c r="AO47" s="19">
        <v>0</v>
      </c>
      <c r="AP47" s="1"/>
    </row>
    <row r="48" spans="1:42" ht="25.5" outlineLevel="1" x14ac:dyDescent="0.25">
      <c r="A48" s="23" t="s">
        <v>54</v>
      </c>
      <c r="B48" s="24" t="s">
        <v>58</v>
      </c>
      <c r="C48" s="24" t="s">
        <v>60</v>
      </c>
      <c r="D48" s="25" t="s">
        <v>14</v>
      </c>
      <c r="E48" s="25" t="s">
        <v>13</v>
      </c>
      <c r="F48" s="25" t="s">
        <v>13</v>
      </c>
      <c r="G48" s="25"/>
      <c r="H48" s="25"/>
      <c r="I48" s="25"/>
      <c r="J48" s="25"/>
      <c r="K48" s="25"/>
      <c r="L48" s="25"/>
      <c r="M48" s="26">
        <v>0</v>
      </c>
      <c r="N48" s="26">
        <v>10691.451999999999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26">
        <v>10691.451999999999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2366.7040000000002</v>
      </c>
      <c r="AE48" s="26">
        <v>2366.7040000000002</v>
      </c>
      <c r="AF48" s="26">
        <v>5303.4520000000002</v>
      </c>
      <c r="AG48" s="26">
        <v>0</v>
      </c>
      <c r="AH48" s="26">
        <v>0</v>
      </c>
      <c r="AI48" s="26">
        <v>5303.4520000000002</v>
      </c>
      <c r="AJ48" s="26">
        <v>-2936.748</v>
      </c>
      <c r="AK48" s="26">
        <v>8324.7479999999996</v>
      </c>
      <c r="AL48" s="27">
        <v>0.22136413276699929</v>
      </c>
      <c r="AM48" s="26">
        <v>5388</v>
      </c>
      <c r="AN48" s="22">
        <f t="shared" si="0"/>
        <v>49.60460001129875</v>
      </c>
      <c r="AO48" s="19">
        <v>0</v>
      </c>
      <c r="AP48" s="1"/>
    </row>
    <row r="49" spans="1:42" ht="15.75" outlineLevel="1" thickBot="1" x14ac:dyDescent="0.3">
      <c r="A49" s="28" t="s">
        <v>55</v>
      </c>
      <c r="B49" s="29" t="s">
        <v>58</v>
      </c>
      <c r="C49" s="29" t="s">
        <v>59</v>
      </c>
      <c r="D49" s="30" t="s">
        <v>14</v>
      </c>
      <c r="E49" s="30" t="s">
        <v>13</v>
      </c>
      <c r="F49" s="30" t="s">
        <v>13</v>
      </c>
      <c r="G49" s="30"/>
      <c r="H49" s="30"/>
      <c r="I49" s="30"/>
      <c r="J49" s="30"/>
      <c r="K49" s="30"/>
      <c r="L49" s="30"/>
      <c r="M49" s="31">
        <v>0</v>
      </c>
      <c r="N49" s="31">
        <v>8584</v>
      </c>
      <c r="O49" s="31">
        <v>0</v>
      </c>
      <c r="P49" s="31">
        <v>0</v>
      </c>
      <c r="Q49" s="31">
        <v>0</v>
      </c>
      <c r="R49" s="31">
        <v>0</v>
      </c>
      <c r="S49" s="31">
        <v>0</v>
      </c>
      <c r="T49" s="31">
        <v>0</v>
      </c>
      <c r="U49" s="31">
        <v>0</v>
      </c>
      <c r="V49" s="31">
        <v>0</v>
      </c>
      <c r="W49" s="31">
        <v>8584</v>
      </c>
      <c r="X49" s="31">
        <v>0</v>
      </c>
      <c r="Y49" s="31">
        <v>0</v>
      </c>
      <c r="Z49" s="31">
        <v>0</v>
      </c>
      <c r="AA49" s="31">
        <v>0</v>
      </c>
      <c r="AB49" s="31">
        <v>0</v>
      </c>
      <c r="AC49" s="31">
        <v>0</v>
      </c>
      <c r="AD49" s="31">
        <v>0</v>
      </c>
      <c r="AE49" s="31">
        <v>0</v>
      </c>
      <c r="AF49" s="31">
        <v>4759.21</v>
      </c>
      <c r="AG49" s="31">
        <v>0</v>
      </c>
      <c r="AH49" s="31">
        <v>0</v>
      </c>
      <c r="AI49" s="31">
        <v>4759.21</v>
      </c>
      <c r="AJ49" s="31">
        <v>-4759.21</v>
      </c>
      <c r="AK49" s="31">
        <v>8584</v>
      </c>
      <c r="AL49" s="32">
        <v>0</v>
      </c>
      <c r="AM49" s="31">
        <v>3824.79</v>
      </c>
      <c r="AN49" s="33">
        <f t="shared" si="0"/>
        <v>55.442800559179872</v>
      </c>
      <c r="AO49" s="19">
        <v>0</v>
      </c>
      <c r="AP49" s="1"/>
    </row>
    <row r="50" spans="1:42" ht="15.75" thickBot="1" x14ac:dyDescent="0.3">
      <c r="A50" s="47" t="s">
        <v>56</v>
      </c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34">
        <v>0</v>
      </c>
      <c r="N50" s="34">
        <v>320047.11800000002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315948.91800000001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326709.8628</v>
      </c>
      <c r="AE50" s="34">
        <v>326709.8628</v>
      </c>
      <c r="AF50" s="34">
        <f>AF47+AF45+AF43+AF39+AF37+AF35+AF28+AF25+AF20+AF17+AF9</f>
        <v>161867.7303</v>
      </c>
      <c r="AG50" s="34">
        <v>0</v>
      </c>
      <c r="AH50" s="34">
        <v>0</v>
      </c>
      <c r="AI50" s="34">
        <v>170141.7775</v>
      </c>
      <c r="AJ50" s="34">
        <v>156568.08530000001</v>
      </c>
      <c r="AK50" s="34">
        <v>-6662.7448000000004</v>
      </c>
      <c r="AL50" s="35">
        <v>1.0208180121778194</v>
      </c>
      <c r="AM50" s="34">
        <v>145807.14290000001</v>
      </c>
      <c r="AN50" s="36">
        <f t="shared" si="0"/>
        <v>50.576218686649753</v>
      </c>
      <c r="AO50" s="20">
        <v>0</v>
      </c>
      <c r="AP50" s="1"/>
    </row>
    <row r="51" spans="1:42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 t="s">
        <v>7</v>
      </c>
      <c r="Z51" s="1"/>
      <c r="AA51" s="1"/>
      <c r="AB51" s="1"/>
      <c r="AC51" s="1"/>
      <c r="AD51" s="1"/>
      <c r="AE51" s="1" t="s">
        <v>7</v>
      </c>
      <c r="AF51" s="1"/>
      <c r="AG51" s="1"/>
      <c r="AH51" s="1"/>
      <c r="AI51" s="1" t="s">
        <v>7</v>
      </c>
      <c r="AJ51" s="1"/>
      <c r="AK51" s="1"/>
      <c r="AL51" s="1"/>
      <c r="AM51" s="1"/>
      <c r="AN51" s="1"/>
      <c r="AO51" s="1"/>
      <c r="AP51" s="1"/>
    </row>
    <row r="52" spans="1:42" x14ac:dyDescent="0.25">
      <c r="A52" s="45" t="s">
        <v>57</v>
      </c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1"/>
    </row>
  </sheetData>
  <mergeCells count="43">
    <mergeCell ref="AO7:AO8"/>
    <mergeCell ref="A6:AO6"/>
    <mergeCell ref="A7:A8"/>
    <mergeCell ref="B7:B8"/>
    <mergeCell ref="D7:D8"/>
    <mergeCell ref="E7:E8"/>
    <mergeCell ref="F7:F8"/>
    <mergeCell ref="G7:G8"/>
    <mergeCell ref="AH7:AH8"/>
    <mergeCell ref="AF7:AF8"/>
    <mergeCell ref="AG7:AG8"/>
    <mergeCell ref="AJ7:AJ8"/>
    <mergeCell ref="AK7:AK8"/>
    <mergeCell ref="M7:M8"/>
    <mergeCell ref="N7:N8"/>
    <mergeCell ref="O7:O8"/>
    <mergeCell ref="A52:AE52"/>
    <mergeCell ref="A50:L50"/>
    <mergeCell ref="P7:P8"/>
    <mergeCell ref="Q7:Q8"/>
    <mergeCell ref="R7:R8"/>
    <mergeCell ref="S7:S8"/>
    <mergeCell ref="T7:T8"/>
    <mergeCell ref="U7:U8"/>
    <mergeCell ref="V7:V8"/>
    <mergeCell ref="W7:W8"/>
    <mergeCell ref="X7:X8"/>
    <mergeCell ref="Z7:Z8"/>
    <mergeCell ref="AA7:AA8"/>
    <mergeCell ref="AB7:AB8"/>
    <mergeCell ref="AC7:AC8"/>
    <mergeCell ref="AD7:AD8"/>
    <mergeCell ref="A4:AN4"/>
    <mergeCell ref="A3:AN3"/>
    <mergeCell ref="C7:C8"/>
    <mergeCell ref="H7:H8"/>
    <mergeCell ref="I7:I8"/>
    <mergeCell ref="J7:J8"/>
    <mergeCell ref="K7:K8"/>
    <mergeCell ref="L7:L8"/>
    <mergeCell ref="AL7:AL8"/>
    <mergeCell ref="AM7:AM8"/>
    <mergeCell ref="AN7:AN8"/>
  </mergeCells>
  <pageMargins left="0.59055118110236227" right="0.19685039370078741" top="0.39370078740157483" bottom="0" header="0.39370078740157483" footer="0.39370078740157483"/>
  <pageSetup paperSize="9" scale="8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6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DE46DBD-71FA-4E2A-9BEB-5E45399C1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User</cp:lastModifiedBy>
  <cp:lastPrinted>2021-08-06T05:44:03Z</cp:lastPrinted>
  <dcterms:created xsi:type="dcterms:W3CDTF">2021-08-06T05:13:01Z</dcterms:created>
  <dcterms:modified xsi:type="dcterms:W3CDTF">2021-08-26T06:27:46Z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13.03.2015 16_31_36)(4).xlsx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