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25F28B31-3C2E-456B-9484-B1E36BC9FF5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10.2015" sheetId="1" r:id="rId1"/>
  </sheets>
  <definedNames>
    <definedName name="_xlnm._FilterDatabase" localSheetId="0" hidden="1">'01.10.2015'!$A$3:$ED$48</definedName>
    <definedName name="Z_027ED452_6E36_405C_A380_C4AAA8274A51_.wvu.FilterData" localSheetId="0" hidden="1">'01.10.2015'!$A$3:$CQ$48</definedName>
    <definedName name="Z_06F3E528_7FD7_45EA_9733_70696AB6E064_.wvu.FilterData" localSheetId="0" hidden="1">'01.10.2015'!$A$3:$ED$49</definedName>
    <definedName name="Z_06F3E528_7FD7_45EA_9733_70696AB6E064_.wvu.PrintTitles" localSheetId="0" hidden="1">'01.10.2015'!$A:$A</definedName>
    <definedName name="Z_1E58ABDF_F5FA_4F2B_9F79_57A1C9A64C57_.wvu.FilterData" localSheetId="0" hidden="1">'01.10.2015'!$A$3:$ED$49</definedName>
    <definedName name="Z_2FCE8099_1417_485A_8511_EE723EEA4481_.wvu.FilterData" localSheetId="0" hidden="1">'01.10.2015'!$A$3:$CQ$48</definedName>
    <definedName name="Z_3EA3AE44_20E6_4193_A2F8_53C22C0865C0_.wvu.FilterData" localSheetId="0" hidden="1">'01.10.2015'!$A$3:$ED$49</definedName>
    <definedName name="Z_47618C2E_2D42_45CA_BC54_3925FFBF6CE6_.wvu.FilterData" localSheetId="0" hidden="1">'01.10.2015'!$A$3:$CQ$48</definedName>
    <definedName name="Z_5623871A_FE63_4492_ACCA_57FBC37D74A2_.wvu.FilterData" localSheetId="0" hidden="1">'01.10.2015'!$A$3:$CQ$48</definedName>
    <definedName name="Z_67FD0576_AFA8_4CFA_A2B0_67851B563777_.wvu.FilterData" localSheetId="0" hidden="1">'01.10.2015'!$A$3:$ED$49</definedName>
    <definedName name="Z_7DFBAF4F_EE4F_4154_8998_FD24AFC87B75_.wvu.FilterData" localSheetId="0" hidden="1">'01.10.2015'!$A$3:$CQ$48</definedName>
    <definedName name="Z_83B01B27_C2A7_4B20_A590_F8781D350302_.wvu.FilterData" localSheetId="0" hidden="1">'01.10.2015'!$A$3:$CQ$48</definedName>
    <definedName name="Z_8479B930_2ECF_4EA0_A962_FA0F8FFA65E9_.wvu.Cols" localSheetId="0" hidden="1">'01.10.2015'!$AK:$AW</definedName>
    <definedName name="Z_8479B930_2ECF_4EA0_A962_FA0F8FFA65E9_.wvu.FilterData" localSheetId="0" hidden="1">'01.10.2015'!$A$3:$CQ$48</definedName>
    <definedName name="Z_8479B930_2ECF_4EA0_A962_FA0F8FFA65E9_.wvu.PrintTitles" localSheetId="0" hidden="1">'01.10.2015'!$A:$A</definedName>
    <definedName name="Z_86509CF0_1693_4145_BD67_1D5B5BC26910_.wvu.Cols" localSheetId="0" hidden="1">'01.10.2015'!$AP:$BQ,'01.10.2015'!$BX:$CA</definedName>
    <definedName name="Z_86509CF0_1693_4145_BD67_1D5B5BC26910_.wvu.FilterData" localSheetId="0" hidden="1">'01.10.2015'!$A$3:$CQ$48</definedName>
    <definedName name="Z_87FAD824_FED7_4F1B_9277_9B725CB39092_.wvu.FilterData" localSheetId="0" hidden="1">'01.10.2015'!$A$3:$ED$49</definedName>
    <definedName name="Z_9625BFD3_6AEA_44D4_8F34_A9CE23E02485_.wvu.FilterData" localSheetId="0" hidden="1">'01.10.2015'!$A$3:$ED$49</definedName>
    <definedName name="Z_96F19E6A_E9EC_4613_AA7E_553FFAF2726F_.wvu.FilterData" localSheetId="0" hidden="1">'01.10.2015'!$A$3:$CQ$48</definedName>
    <definedName name="Z_A073C89F_C785_4083_91CF_BBD92C69538C_.wvu.FilterData" localSheetId="0" hidden="1">'01.10.2015'!$A$3:$CQ$48</definedName>
    <definedName name="Z_A0CB5671_798E_47D4_8F2F_926DE6C0913F_.wvu.FilterData" localSheetId="0" hidden="1">'01.10.2015'!$A$3:$CQ$48</definedName>
    <definedName name="Z_CC3239AA_6ABC_4AD9_82FB_E11EF96A938B_.wvu.FilterData" localSheetId="0" hidden="1">'01.10.2015'!$A$3:$ED$49</definedName>
    <definedName name="Z_CCE22413_FD19_4F63_B002_75D8202D430D_.wvu.FilterData" localSheetId="0" hidden="1">'01.10.2015'!$A$3:$ED$49</definedName>
    <definedName name="Z_E3C09BFA_8B90_4516_B4A1_C40194786251_.wvu.FilterData" localSheetId="0" hidden="1">'01.10.2015'!$A$3:$ED$49</definedName>
    <definedName name="Z_E6E35B51_2B6C_4505_80DA_44E3E0129050_.wvu.FilterData" localSheetId="0" hidden="1">'01.10.2015'!$A$3:$ED$48</definedName>
    <definedName name="_xlnm.Print_Titles" localSheetId="0">'01.10.2015'!$A:$A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X5" i="1"/>
  <c r="Z5" i="1"/>
  <c r="AC5" i="1"/>
  <c r="AE5" i="1"/>
  <c r="AR5" i="1"/>
  <c r="AS5" i="1"/>
  <c r="EG5" i="1" s="1"/>
  <c r="BF5" i="1"/>
  <c r="BG5" i="1"/>
  <c r="CU5" i="1"/>
  <c r="CV5" i="1"/>
  <c r="AZ5" i="1"/>
  <c r="BA5" i="1" s="1"/>
  <c r="CL5" i="1"/>
  <c r="CM5" i="1"/>
  <c r="DC5" i="1"/>
  <c r="DD5" i="1"/>
  <c r="DJ5" i="1"/>
  <c r="BL5" i="1"/>
  <c r="BM5" i="1" s="1"/>
  <c r="X6" i="1"/>
  <c r="Z6" i="1"/>
  <c r="AC6" i="1"/>
  <c r="AE6" i="1" s="1"/>
  <c r="AR6" i="1"/>
  <c r="AS6" i="1"/>
  <c r="BF6" i="1"/>
  <c r="BG6" i="1"/>
  <c r="CU6" i="1"/>
  <c r="CV6" i="1"/>
  <c r="AZ6" i="1"/>
  <c r="BA6" i="1" s="1"/>
  <c r="CL6" i="1"/>
  <c r="CM6" i="1"/>
  <c r="DD6" i="1"/>
  <c r="DI6" i="1"/>
  <c r="DJ6" i="1" s="1"/>
  <c r="BL6" i="1"/>
  <c r="BM6" i="1"/>
  <c r="X7" i="1"/>
  <c r="Z7" i="1"/>
  <c r="AC7" i="1"/>
  <c r="AE7" i="1"/>
  <c r="AR7" i="1"/>
  <c r="AS7" i="1"/>
  <c r="BF7" i="1"/>
  <c r="BG7" i="1"/>
  <c r="CU7" i="1"/>
  <c r="CV7" i="1" s="1"/>
  <c r="AZ7" i="1"/>
  <c r="BA7" i="1"/>
  <c r="CL7" i="1"/>
  <c r="CM7" i="1"/>
  <c r="DC7" i="1"/>
  <c r="DD7" i="1"/>
  <c r="DI7" i="1"/>
  <c r="DJ7" i="1"/>
  <c r="BL7" i="1"/>
  <c r="BM7" i="1"/>
  <c r="X8" i="1"/>
  <c r="Z8" i="1" s="1"/>
  <c r="AC8" i="1"/>
  <c r="AE8" i="1"/>
  <c r="AR8" i="1"/>
  <c r="AS8" i="1"/>
  <c r="BF8" i="1"/>
  <c r="BG8" i="1"/>
  <c r="CU8" i="1"/>
  <c r="CV8" i="1"/>
  <c r="ED8" i="1"/>
  <c r="AZ8" i="1"/>
  <c r="BA8" i="1" s="1"/>
  <c r="CL8" i="1"/>
  <c r="CM8" i="1"/>
  <c r="CY8" i="1"/>
  <c r="CZ8" i="1"/>
  <c r="DI8" i="1"/>
  <c r="DJ8" i="1"/>
  <c r="BL8" i="1"/>
  <c r="BM8" i="1" s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/>
  <c r="DC9" i="1"/>
  <c r="DD9" i="1" s="1"/>
  <c r="DI9" i="1"/>
  <c r="DJ9" i="1"/>
  <c r="BL9" i="1"/>
  <c r="BM9" i="1"/>
  <c r="X10" i="1"/>
  <c r="Z10" i="1"/>
  <c r="AC10" i="1"/>
  <c r="AE10" i="1"/>
  <c r="AR10" i="1"/>
  <c r="AS10" i="1"/>
  <c r="BF10" i="1"/>
  <c r="BG10" i="1" s="1"/>
  <c r="CU10" i="1"/>
  <c r="CV10" i="1"/>
  <c r="ED10" i="1"/>
  <c r="AZ10" i="1"/>
  <c r="BA10" i="1"/>
  <c r="CL10" i="1"/>
  <c r="CM10" i="1" s="1"/>
  <c r="CY10" i="1"/>
  <c r="CZ10" i="1"/>
  <c r="DC10" i="1"/>
  <c r="DD10" i="1" s="1"/>
  <c r="BL10" i="1"/>
  <c r="BM10" i="1"/>
  <c r="X11" i="1"/>
  <c r="Z11" i="1"/>
  <c r="AC11" i="1"/>
  <c r="AE11" i="1"/>
  <c r="AR11" i="1"/>
  <c r="AS11" i="1" s="1"/>
  <c r="BF11" i="1"/>
  <c r="BG11" i="1"/>
  <c r="CU11" i="1"/>
  <c r="CV11" i="1" s="1"/>
  <c r="AZ11" i="1"/>
  <c r="BA11" i="1"/>
  <c r="CL11" i="1"/>
  <c r="CM11" i="1"/>
  <c r="DC11" i="1"/>
  <c r="DD11" i="1"/>
  <c r="DI11" i="1"/>
  <c r="DJ11" i="1" s="1"/>
  <c r="BL11" i="1"/>
  <c r="BM11" i="1"/>
  <c r="X12" i="1"/>
  <c r="Z12" i="1" s="1"/>
  <c r="AC12" i="1"/>
  <c r="AE12" i="1"/>
  <c r="AR12" i="1"/>
  <c r="AS12" i="1"/>
  <c r="BF12" i="1"/>
  <c r="BG12" i="1"/>
  <c r="CU12" i="1"/>
  <c r="CV12" i="1" s="1"/>
  <c r="AZ12" i="1"/>
  <c r="BA12" i="1"/>
  <c r="CL12" i="1"/>
  <c r="CM12" i="1" s="1"/>
  <c r="CY12" i="1"/>
  <c r="CZ12" i="1"/>
  <c r="DC12" i="1"/>
  <c r="DD12" i="1"/>
  <c r="DI12" i="1"/>
  <c r="DJ12" i="1"/>
  <c r="BL12" i="1"/>
  <c r="BM12" i="1" s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/>
  <c r="DC13" i="1"/>
  <c r="DD13" i="1" s="1"/>
  <c r="DI13" i="1"/>
  <c r="DJ13" i="1"/>
  <c r="BL13" i="1"/>
  <c r="BM13" i="1"/>
  <c r="X14" i="1"/>
  <c r="Z14" i="1"/>
  <c r="AC14" i="1"/>
  <c r="AE14" i="1"/>
  <c r="AR14" i="1"/>
  <c r="AS14" i="1"/>
  <c r="BF14" i="1"/>
  <c r="BG14" i="1" s="1"/>
  <c r="CU14" i="1"/>
  <c r="CV14" i="1"/>
  <c r="AZ14" i="1"/>
  <c r="BA14" i="1"/>
  <c r="CL14" i="1"/>
  <c r="CM14" i="1"/>
  <c r="DC14" i="1"/>
  <c r="DD14" i="1"/>
  <c r="DI14" i="1"/>
  <c r="DJ14" i="1"/>
  <c r="BL14" i="1"/>
  <c r="BM14" i="1" s="1"/>
  <c r="X15" i="1"/>
  <c r="Z15" i="1"/>
  <c r="AC15" i="1"/>
  <c r="AE15" i="1"/>
  <c r="AR15" i="1"/>
  <c r="AS15" i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 s="1"/>
  <c r="AC4" i="1"/>
  <c r="AE4" i="1"/>
  <c r="AR4" i="1"/>
  <c r="AS4" i="1" s="1"/>
  <c r="BF4" i="1"/>
  <c r="BG4" i="1"/>
  <c r="ED4" i="1"/>
  <c r="BA4" i="1"/>
  <c r="CL4" i="1"/>
  <c r="CM4" i="1"/>
  <c r="DC4" i="1"/>
  <c r="DD4" i="1" s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AH9" i="1"/>
  <c r="AJ9" i="1" s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 s="1"/>
  <c r="N14" i="1"/>
  <c r="P14" i="1"/>
  <c r="U14" i="1"/>
  <c r="EG14" i="1" s="1"/>
  <c r="AH14" i="1"/>
  <c r="AJ14" i="1" s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/>
  <c r="AR17" i="1"/>
  <c r="AS17" i="1" s="1"/>
  <c r="AZ17" i="1"/>
  <c r="BA17" i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AC18" i="1"/>
  <c r="AE18" i="1"/>
  <c r="AR18" i="1"/>
  <c r="AS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U19" i="1"/>
  <c r="X19" i="1"/>
  <c r="Z19" i="1"/>
  <c r="AC19" i="1"/>
  <c r="AE19" i="1"/>
  <c r="AR19" i="1"/>
  <c r="AS19" i="1"/>
  <c r="EG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EG20" i="1" s="1"/>
  <c r="N20" i="1"/>
  <c r="P20" i="1"/>
  <c r="U20" i="1"/>
  <c r="X20" i="1"/>
  <c r="Z20" i="1"/>
  <c r="AC20" i="1"/>
  <c r="AE20" i="1" s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/>
  <c r="U21" i="1"/>
  <c r="X21" i="1"/>
  <c r="Z21" i="1"/>
  <c r="AC21" i="1"/>
  <c r="AE21" i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/>
  <c r="AC22" i="1"/>
  <c r="AE22" i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/>
  <c r="U23" i="1"/>
  <c r="X23" i="1"/>
  <c r="Z23" i="1"/>
  <c r="AC23" i="1"/>
  <c r="AE23" i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 s="1"/>
  <c r="EG24" i="1" s="1"/>
  <c r="N24" i="1"/>
  <c r="P24" i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N25" i="1"/>
  <c r="P25" i="1"/>
  <c r="U25" i="1"/>
  <c r="X25" i="1"/>
  <c r="Z25" i="1"/>
  <c r="AC25" i="1"/>
  <c r="AE25" i="1"/>
  <c r="AR25" i="1"/>
  <c r="AS25" i="1" s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N26" i="1"/>
  <c r="P26" i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/>
  <c r="AC29" i="1"/>
  <c r="AE29" i="1"/>
  <c r="AR29" i="1"/>
  <c r="AS29" i="1"/>
  <c r="AZ29" i="1"/>
  <c r="BA29" i="1" s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N30" i="1"/>
  <c r="P30" i="1"/>
  <c r="U30" i="1"/>
  <c r="X30" i="1"/>
  <c r="Z30" i="1"/>
  <c r="AC30" i="1"/>
  <c r="AE30" i="1"/>
  <c r="AR30" i="1"/>
  <c r="AS30" i="1"/>
  <c r="AZ30" i="1"/>
  <c r="BA30" i="1" s="1"/>
  <c r="EG30" i="1" s="1"/>
  <c r="BW30" i="1"/>
  <c r="CM30" i="1"/>
  <c r="CO30" i="1"/>
  <c r="CU30" i="1"/>
  <c r="CV30" i="1"/>
  <c r="DJ30" i="1"/>
  <c r="DV30" i="1"/>
  <c r="DX30" i="1"/>
  <c r="DZ30" i="1"/>
  <c r="ED30" i="1"/>
  <c r="G31" i="1"/>
  <c r="I31" i="1" s="1"/>
  <c r="N31" i="1"/>
  <c r="P31" i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U32" i="1"/>
  <c r="X32" i="1"/>
  <c r="Z32" i="1" s="1"/>
  <c r="AC32" i="1"/>
  <c r="AE32" i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/>
  <c r="U33" i="1"/>
  <c r="X33" i="1"/>
  <c r="Z33" i="1" s="1"/>
  <c r="EG33" i="1" s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 s="1"/>
  <c r="U34" i="1"/>
  <c r="X34" i="1"/>
  <c r="Z34" i="1"/>
  <c r="AC34" i="1"/>
  <c r="AE34" i="1" s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EG35" i="1" s="1"/>
  <c r="N35" i="1"/>
  <c r="P35" i="1"/>
  <c r="U35" i="1"/>
  <c r="X35" i="1"/>
  <c r="Z35" i="1"/>
  <c r="AC35" i="1"/>
  <c r="AE35" i="1" s="1"/>
  <c r="AR35" i="1"/>
  <c r="AS35" i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 s="1"/>
  <c r="EG36" i="1" s="1"/>
  <c r="U36" i="1"/>
  <c r="X36" i="1"/>
  <c r="Z36" i="1"/>
  <c r="AC36" i="1"/>
  <c r="AE36" i="1" s="1"/>
  <c r="AR36" i="1"/>
  <c r="AS36" i="1"/>
  <c r="AZ36" i="1"/>
  <c r="BA36" i="1"/>
  <c r="BW36" i="1"/>
  <c r="CL36" i="1"/>
  <c r="CM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U37" i="1"/>
  <c r="X37" i="1"/>
  <c r="Z37" i="1" s="1"/>
  <c r="AC37" i="1"/>
  <c r="AE37" i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N38" i="1"/>
  <c r="P38" i="1" s="1"/>
  <c r="U38" i="1"/>
  <c r="X38" i="1"/>
  <c r="Z38" i="1"/>
  <c r="AC38" i="1"/>
  <c r="AE38" i="1" s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X39" i="1"/>
  <c r="Z39" i="1"/>
  <c r="AC39" i="1"/>
  <c r="AE39" i="1" s="1"/>
  <c r="AR39" i="1"/>
  <c r="AS39" i="1"/>
  <c r="AZ39" i="1"/>
  <c r="BA39" i="1"/>
  <c r="BW39" i="1"/>
  <c r="CM39" i="1"/>
  <c r="CO39" i="1"/>
  <c r="CU39" i="1"/>
  <c r="CV39" i="1"/>
  <c r="DJ39" i="1"/>
  <c r="DV39" i="1"/>
  <c r="DX39" i="1"/>
  <c r="DZ39" i="1"/>
  <c r="ED39" i="1"/>
  <c r="G40" i="1"/>
  <c r="I40" i="1"/>
  <c r="N40" i="1"/>
  <c r="P40" i="1"/>
  <c r="U40" i="1"/>
  <c r="X40" i="1"/>
  <c r="Z40" i="1"/>
  <c r="AC40" i="1"/>
  <c r="AE40" i="1"/>
  <c r="AR40" i="1"/>
  <c r="AS40" i="1" s="1"/>
  <c r="AZ40" i="1"/>
  <c r="BA40" i="1"/>
  <c r="BW40" i="1"/>
  <c r="CM40" i="1"/>
  <c r="CO40" i="1"/>
  <c r="CU40" i="1"/>
  <c r="CV40" i="1" s="1"/>
  <c r="DJ40" i="1"/>
  <c r="DV40" i="1"/>
  <c r="DX40" i="1"/>
  <c r="DZ40" i="1"/>
  <c r="ED40" i="1"/>
  <c r="G41" i="1"/>
  <c r="I41" i="1"/>
  <c r="N41" i="1"/>
  <c r="P41" i="1"/>
  <c r="U41" i="1"/>
  <c r="X41" i="1"/>
  <c r="Z41" i="1" s="1"/>
  <c r="EG41" i="1" s="1"/>
  <c r="AC41" i="1"/>
  <c r="AE41" i="1"/>
  <c r="AR41" i="1"/>
  <c r="AS41" i="1" s="1"/>
  <c r="AZ41" i="1"/>
  <c r="BA41" i="1"/>
  <c r="BW41" i="1"/>
  <c r="CL41" i="1"/>
  <c r="CM41" i="1"/>
  <c r="CO41" i="1"/>
  <c r="CU41" i="1"/>
  <c r="CV41" i="1" s="1"/>
  <c r="DJ41" i="1"/>
  <c r="DV41" i="1"/>
  <c r="DX41" i="1"/>
  <c r="DZ41" i="1"/>
  <c r="ED41" i="1"/>
  <c r="G42" i="1"/>
  <c r="I42" i="1"/>
  <c r="N42" i="1"/>
  <c r="P42" i="1"/>
  <c r="U42" i="1"/>
  <c r="X42" i="1"/>
  <c r="Z42" i="1" s="1"/>
  <c r="AC42" i="1"/>
  <c r="AE42" i="1"/>
  <c r="AR42" i="1"/>
  <c r="AS42" i="1" s="1"/>
  <c r="AZ42" i="1"/>
  <c r="BA42" i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/>
  <c r="N43" i="1"/>
  <c r="P43" i="1"/>
  <c r="U43" i="1"/>
  <c r="X43" i="1"/>
  <c r="Z43" i="1" s="1"/>
  <c r="AC43" i="1"/>
  <c r="AE43" i="1"/>
  <c r="AR43" i="1"/>
  <c r="AS43" i="1" s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EG44" i="1" s="1"/>
  <c r="U44" i="1"/>
  <c r="X44" i="1"/>
  <c r="Z44" i="1"/>
  <c r="AC44" i="1"/>
  <c r="AE44" i="1"/>
  <c r="AR44" i="1"/>
  <c r="AS44" i="1"/>
  <c r="AZ44" i="1"/>
  <c r="BA44" i="1"/>
  <c r="BW44" i="1"/>
  <c r="CM44" i="1"/>
  <c r="CO44" i="1"/>
  <c r="CU44" i="1"/>
  <c r="CV44" i="1"/>
  <c r="DJ44" i="1"/>
  <c r="DV44" i="1"/>
  <c r="DX44" i="1"/>
  <c r="DZ44" i="1"/>
  <c r="ED44" i="1"/>
  <c r="G45" i="1"/>
  <c r="I45" i="1"/>
  <c r="N45" i="1"/>
  <c r="P45" i="1"/>
  <c r="EG45" i="1" s="1"/>
  <c r="U45" i="1"/>
  <c r="X45" i="1"/>
  <c r="Z45" i="1"/>
  <c r="AC45" i="1"/>
  <c r="AE45" i="1" s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EG46" i="1" s="1"/>
  <c r="N46" i="1"/>
  <c r="P46" i="1"/>
  <c r="U46" i="1"/>
  <c r="X46" i="1"/>
  <c r="Z46" i="1"/>
  <c r="AC46" i="1"/>
  <c r="AE46" i="1"/>
  <c r="AR46" i="1"/>
  <c r="AS46" i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 s="1"/>
  <c r="EG47" i="1" s="1"/>
  <c r="N47" i="1"/>
  <c r="P47" i="1"/>
  <c r="U47" i="1"/>
  <c r="X47" i="1"/>
  <c r="Z47" i="1"/>
  <c r="AC47" i="1"/>
  <c r="AE47" i="1"/>
  <c r="AR47" i="1"/>
  <c r="AS47" i="1"/>
  <c r="AZ47" i="1"/>
  <c r="BA47" i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 s="1"/>
  <c r="EG48" i="1" s="1"/>
  <c r="N48" i="1"/>
  <c r="P48" i="1"/>
  <c r="U48" i="1"/>
  <c r="X48" i="1"/>
  <c r="Z48" i="1"/>
  <c r="AC48" i="1"/>
  <c r="AE48" i="1"/>
  <c r="AR48" i="1"/>
  <c r="AS48" i="1"/>
  <c r="AZ48" i="1"/>
  <c r="BA48" i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L28" i="1"/>
  <c r="BM28" i="1"/>
  <c r="BL29" i="1"/>
  <c r="BM29" i="1"/>
  <c r="BL30" i="1"/>
  <c r="BM30" i="1"/>
  <c r="BL31" i="1"/>
  <c r="BM31" i="1"/>
  <c r="BL32" i="1"/>
  <c r="BM32" i="1"/>
  <c r="BL33" i="1"/>
  <c r="BM33" i="1"/>
  <c r="BL34" i="1"/>
  <c r="BM34" i="1"/>
  <c r="BL35" i="1"/>
  <c r="BM35" i="1"/>
  <c r="BL36" i="1"/>
  <c r="BM36" i="1"/>
  <c r="BL37" i="1"/>
  <c r="BM37" i="1"/>
  <c r="BL38" i="1"/>
  <c r="BM38" i="1"/>
  <c r="BL39" i="1"/>
  <c r="BM39" i="1"/>
  <c r="BL40" i="1"/>
  <c r="BM40" i="1"/>
  <c r="BL41" i="1"/>
  <c r="BM41" i="1"/>
  <c r="BL42" i="1"/>
  <c r="BM42" i="1"/>
  <c r="BL43" i="1"/>
  <c r="BM43" i="1"/>
  <c r="BL44" i="1"/>
  <c r="BM44" i="1"/>
  <c r="BL45" i="1"/>
  <c r="BM45" i="1"/>
  <c r="BL46" i="1"/>
  <c r="BM46" i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/>
  <c r="DN44" i="1"/>
  <c r="EB44" i="1"/>
  <c r="AO45" i="1"/>
  <c r="AV45" i="1"/>
  <c r="AW45" i="1"/>
  <c r="DN45" i="1"/>
  <c r="EB45" i="1"/>
  <c r="AO46" i="1"/>
  <c r="AV46" i="1"/>
  <c r="AW46" i="1" s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 s="1"/>
  <c r="AO5" i="1"/>
  <c r="DL5" i="1"/>
  <c r="DN5" i="1"/>
  <c r="EB5" i="1"/>
  <c r="AV6" i="1"/>
  <c r="AW6" i="1"/>
  <c r="AO6" i="1"/>
  <c r="DL6" i="1"/>
  <c r="DN6" i="1"/>
  <c r="EB6" i="1"/>
  <c r="AV7" i="1"/>
  <c r="AW7" i="1" s="1"/>
  <c r="AO7" i="1"/>
  <c r="DL7" i="1"/>
  <c r="DN7" i="1"/>
  <c r="EB7" i="1"/>
  <c r="AV8" i="1"/>
  <c r="AW8" i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C5" i="1" s="1"/>
  <c r="CB6" i="1"/>
  <c r="CC6" i="1"/>
  <c r="CB7" i="1"/>
  <c r="CB8" i="1"/>
  <c r="CB9" i="1"/>
  <c r="CB10" i="1"/>
  <c r="CC10" i="1"/>
  <c r="CB11" i="1"/>
  <c r="CC11" i="1"/>
  <c r="CB12" i="1"/>
  <c r="CC12" i="1" s="1"/>
  <c r="CB13" i="1"/>
  <c r="CC13" i="1" s="1"/>
  <c r="CB14" i="1"/>
  <c r="CC14" i="1"/>
  <c r="CB15" i="1"/>
  <c r="CB16" i="1"/>
  <c r="CB17" i="1"/>
  <c r="CB18" i="1"/>
  <c r="CC18" i="1"/>
  <c r="CB19" i="1"/>
  <c r="CB20" i="1"/>
  <c r="CC20" i="1"/>
  <c r="CB21" i="1"/>
  <c r="CB22" i="1"/>
  <c r="CC22" i="1" s="1"/>
  <c r="CB23" i="1"/>
  <c r="CC23" i="1" s="1"/>
  <c r="CB24" i="1"/>
  <c r="CC24" i="1" s="1"/>
  <c r="CB25" i="1"/>
  <c r="CC25" i="1"/>
  <c r="CB26" i="1"/>
  <c r="CB27" i="1"/>
  <c r="CC27" i="1"/>
  <c r="CB28" i="1"/>
  <c r="CC28" i="1"/>
  <c r="CB29" i="1"/>
  <c r="CB30" i="1"/>
  <c r="CC30" i="1"/>
  <c r="CB31" i="1"/>
  <c r="CC31" i="1" s="1"/>
  <c r="CB32" i="1"/>
  <c r="CB33" i="1"/>
  <c r="CC33" i="1" s="1"/>
  <c r="CB34" i="1"/>
  <c r="CB35" i="1"/>
  <c r="CC35" i="1" s="1"/>
  <c r="CB36" i="1"/>
  <c r="CC36" i="1"/>
  <c r="CB37" i="1"/>
  <c r="CC37" i="1" s="1"/>
  <c r="CB38" i="1"/>
  <c r="CC38" i="1" s="1"/>
  <c r="CB39" i="1"/>
  <c r="CC39" i="1" s="1"/>
  <c r="CB40" i="1"/>
  <c r="CC40" i="1" s="1"/>
  <c r="CB41" i="1"/>
  <c r="CB42" i="1"/>
  <c r="CC42" i="1"/>
  <c r="CB43" i="1"/>
  <c r="CB44" i="1"/>
  <c r="CC44" i="1"/>
  <c r="CB45" i="1"/>
  <c r="CC45" i="1" s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CC29" i="1"/>
  <c r="BS34" i="1"/>
  <c r="CC34" i="1"/>
  <c r="BS41" i="1"/>
  <c r="CC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CC21" i="1"/>
  <c r="BS43" i="1"/>
  <c r="CC43" i="1"/>
  <c r="AM47" i="1"/>
  <c r="BS47" i="1"/>
  <c r="BS10" i="1"/>
  <c r="BS15" i="1"/>
  <c r="CC15" i="1"/>
  <c r="S19" i="1"/>
  <c r="BS19" i="1"/>
  <c r="CC19" i="1"/>
  <c r="S27" i="1"/>
  <c r="BS27" i="1"/>
  <c r="S33" i="1"/>
  <c r="BS33" i="1"/>
  <c r="S42" i="1"/>
  <c r="BS42" i="1"/>
  <c r="BS9" i="1"/>
  <c r="CC9" i="1"/>
  <c r="BS12" i="1"/>
  <c r="S22" i="1"/>
  <c r="BS22" i="1"/>
  <c r="S30" i="1"/>
  <c r="BS30" i="1"/>
  <c r="BS48" i="1"/>
  <c r="BS11" i="1"/>
  <c r="S16" i="1"/>
  <c r="BS16" i="1"/>
  <c r="CC16" i="1"/>
  <c r="S17" i="1"/>
  <c r="BS17" i="1"/>
  <c r="CC17" i="1"/>
  <c r="S32" i="1"/>
  <c r="BS32" i="1"/>
  <c r="CC32" i="1"/>
  <c r="S35" i="1"/>
  <c r="BS35" i="1"/>
  <c r="S38" i="1"/>
  <c r="BS38" i="1"/>
  <c r="BS5" i="1"/>
  <c r="BS7" i="1"/>
  <c r="CC7" i="1"/>
  <c r="BS23" i="1"/>
  <c r="S24" i="1"/>
  <c r="BS24" i="1"/>
  <c r="S36" i="1"/>
  <c r="BS36" i="1"/>
  <c r="BS26" i="1"/>
  <c r="CC26" i="1"/>
  <c r="EG18" i="1" l="1"/>
  <c r="EG10" i="1"/>
  <c r="EG25" i="1"/>
  <c r="EG16" i="1"/>
  <c r="EG8" i="1"/>
  <c r="EG40" i="1"/>
  <c r="EG43" i="1"/>
  <c r="EG38" i="1"/>
  <c r="EG32" i="1"/>
  <c r="EG26" i="1"/>
  <c r="EG13" i="1"/>
  <c r="EG11" i="1"/>
  <c r="EG9" i="1"/>
  <c r="EG34" i="1"/>
  <c r="EG28" i="1"/>
  <c r="EG15" i="1"/>
  <c r="EG12" i="1"/>
  <c r="EG37" i="1"/>
  <c r="EG42" i="1"/>
  <c r="EG31" i="1"/>
  <c r="EG4" i="1"/>
  <c r="EG6" i="1"/>
  <c r="EG39" i="1"/>
  <c r="EG27" i="1"/>
  <c r="EG17" i="1"/>
  <c r="EG7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<sst xmlns="http://schemas.openxmlformats.org/spreadsheetml/2006/main" count="630" uniqueCount="296">
  <si>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</si>
  <si>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</si>
  <si>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</si>
  <si>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</si>
  <si>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</si>
  <si>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</si>
  <si>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</si>
  <si>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</si>
  <si>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</si>
  <si>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</si>
  <si>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</si>
  <si>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</si>
  <si>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</si>
  <si>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</si>
  <si>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</si>
  <si>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</si>
  <si>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</si>
  <si>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</si>
  <si>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</si>
  <si>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</si>
  <si>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</si>
  <si>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</si>
  <si>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</si>
  <si>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</si>
  <si>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</si>
  <si>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</si>
  <si>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</si>
  <si>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</si>
  <si>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</si>
  <si>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</si>
  <si>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</si>
  <si>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</si>
  <si>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</si>
  <si>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</si>
  <si>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</si>
  <si>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</si>
  <si>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</si>
  <si>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</si>
  <si>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</si>
  <si>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</si>
  <si>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</si>
  <si>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</si>
  <si>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</si>
  <si>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</si>
  <si>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</si>
  <si>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</si>
  <si>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</si>
  <si>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</si>
  <si>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</si>
  <si>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</si>
  <si>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</si>
  <si>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</si>
  <si>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</si>
  <si>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</si>
  <si>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</si>
  <si>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</si>
  <si>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</si>
  <si>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</si>
  <si>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</si>
  <si>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</si>
  <si>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</si>
  <si>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</si>
  <si>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</si>
  <si>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</si>
  <si>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</si>
  <si>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</si>
  <si>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</si>
  <si>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</si>
  <si>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</si>
  <si>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</si>
  <si>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</si>
  <si>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</si>
  <si>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</si>
  <si>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</si>
  <si>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</si>
  <si>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</si>
  <si>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</si>
  <si>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</si>
  <si>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</si>
  <si>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</si>
  <si>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</si>
  <si>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</si>
  <si>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</si>
  <si>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</si>
  <si>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</si>
  <si>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</si>
  <si>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</si>
  <si>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</si>
  <si>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</si>
  <si>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</si>
  <si>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</si>
  <si>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</si>
  <si>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</si>
  <si>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</si>
  <si>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</si>
  <si>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</si>
  <si>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</si>
  <si>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</si>
  <si>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</si>
  <si>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</si>
  <si>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</si>
  <si>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</si>
  <si>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</si>
  <si>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</si>
  <si>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</si>
  <si>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</si>
  <si>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</si>
  <si>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</si>
  <si>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</si>
  <si>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</si>
  <si>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</si>
  <si>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</si>
  <si>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</si>
  <si>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</si>
  <si>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</si>
  <si>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</si>
  <si>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</si>
  <si>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</si>
  <si>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</si>
  <si>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</si>
  <si>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</si>
  <si>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</si>
  <si>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</si>
  <si>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</si>
  <si>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</si>
  <si>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</si>
  <si>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</si>
  <si>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</si>
  <si>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</si>
  <si>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</si>
  <si>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</si>
  <si>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</si>
  <si>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</si>
  <si>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</si>
  <si>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</si>
  <si>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</si>
  <si>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</si>
  <si>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</si>
  <si>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</si>
  <si>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</si>
  <si>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</si>
  <si>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</si>
  <si>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</si>
  <si>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</si>
  <si>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</si>
  <si>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</si>
  <si>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</si>
  <si>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</si>
  <si>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</si>
  <si>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</si>
  <si>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</si>
  <si>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</si>
  <si>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</si>
  <si>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</si>
  <si>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</si>
  <si>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</si>
  <si>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</si>
  <si>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</si>
  <si>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</si>
  <si>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</si>
  <si>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</si>
  <si>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</si>
  <si>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</si>
  <si>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</si>
  <si>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</si>
  <si>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</si>
  <si>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</si>
  <si>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</si>
  <si>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</si>
  <si>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</si>
  <si>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</si>
  <si>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</si>
  <si>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</si>
  <si>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</si>
  <si>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</si>
  <si>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</si>
  <si>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</si>
  <si>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</si>
  <si>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</si>
  <si>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</si>
  <si>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</si>
  <si>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</si>
  <si>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</si>
  <si>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</si>
  <si>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</si>
  <si>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</si>
  <si>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</si>
  <si>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</si>
  <si>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</si>
  <si>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</si>
  <si>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</si>
  <si>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</si>
  <si>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</si>
  <si>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</si>
  <si>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</si>
  <si>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</si>
  <si>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</si>
  <si>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</si>
  <si>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</si>
  <si>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</si>
  <si>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</si>
  <si>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</si>
  <si>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</si>
  <si>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</si>
  <si>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</si>
  <si>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</si>
  <si>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</si>
  <si>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</si>
  <si>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</si>
  <si>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</si>
  <si>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</si>
  <si>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</si>
  <si>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</si>
  <si>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</si>
  <si>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</si>
  <si>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</si>
  <si>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</si>
  <si>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</si>
  <si>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</si>
  <si>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</si>
  <si>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</si>
  <si>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</si>
  <si>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</si>
  <si>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</si>
  <si>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</si>
  <si>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</si>
  <si>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</si>
  <si>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</si>
  <si>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</si>
  <si>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</si>
  <si>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</si>
  <si>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</si>
  <si>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</si>
  <si>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</si>
  <si>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</si>
  <si>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</si>
  <si>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</si>
  <si>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</si>
  <si>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</si>
  <si>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</si>
  <si>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</si>
  <si>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</si>
  <si>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</si>
  <si>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</si>
  <si>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</si>
  <si>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</si>
  <si>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</si>
  <si>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</si>
  <si>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</si>
  <si>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</si>
  <si>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</si>
  <si>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</si>
  <si>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</si>
  <si>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</si>
  <si>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</si>
  <si>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</si>
  <si>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</si>
  <si>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</si>
  <si>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</si>
  <si>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</si>
  <si>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</si>
  <si>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</si>
  <si>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</si>
  <si>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</si>
  <si>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</si>
  <si>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</si>
  <si>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</si>
  <si>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</si>
  <si>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</si>
  <si>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</si>
  <si>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</si>
  <si>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</si>
  <si>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</si>
  <si>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</si>
  <si>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</si>
  <si>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</si>
  <si>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</si>
  <si>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</si>
  <si>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</si>
  <si>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</si>
  <si>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</si>
  <si>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</si>
  <si>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</si>
  <si>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</si>
  <si>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</si>
  <si>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</si>
  <si>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</si>
  <si>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</si>
  <si>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</si>
  <si>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</si>
  <si>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</si>
  <si>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</si>
  <si>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</si>
  <si>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</si>
  <si>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</si>
  <si>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9 месяцев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</si>
</sst>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53"/>
      <name val="Arial Cyr"/>
      <charset val="204"/>
    </font>
    <font>
      <b/>
      <sz val="10"/>
      <color indexed="53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7" t="s">
        <v>0</v>
      </c>
      <c r="B2" s="105" t="s">
        <v>252</v>
      </c>
      <c r="C2" s="105"/>
      <c r="D2" s="105"/>
      <c r="E2" s="105"/>
      <c r="F2" s="105"/>
      <c r="G2" s="105"/>
      <c r="H2" s="105"/>
      <c r="I2" s="105"/>
      <c r="J2" s="109" t="s">
        <v>218</v>
      </c>
      <c r="K2" s="109"/>
      <c r="L2" s="109"/>
      <c r="M2" s="109"/>
      <c r="N2" s="109"/>
      <c r="O2" s="109"/>
      <c r="P2" s="109"/>
      <c r="Q2" s="105" t="s">
        <v>219</v>
      </c>
      <c r="R2" s="105"/>
      <c r="S2" s="105"/>
      <c r="T2" s="105"/>
      <c r="U2" s="105"/>
      <c r="V2" s="106" t="s">
        <v>264</v>
      </c>
      <c r="W2" s="103"/>
      <c r="X2" s="103"/>
      <c r="Y2" s="103"/>
      <c r="Z2" s="104"/>
      <c r="AA2" s="106" t="s">
        <v>265</v>
      </c>
      <c r="AB2" s="103"/>
      <c r="AC2" s="103"/>
      <c r="AD2" s="103"/>
      <c r="AE2" s="104"/>
      <c r="AF2" s="106" t="s">
        <v>280</v>
      </c>
      <c r="AG2" s="103"/>
      <c r="AH2" s="103"/>
      <c r="AI2" s="103"/>
      <c r="AJ2" s="104"/>
      <c r="AK2" s="105" t="s">
        <v>84</v>
      </c>
      <c r="AL2" s="105"/>
      <c r="AM2" s="105"/>
      <c r="AN2" s="105"/>
      <c r="AO2" s="105"/>
      <c r="AP2" s="106" t="s">
        <v>266</v>
      </c>
      <c r="AQ2" s="103"/>
      <c r="AR2" s="103"/>
      <c r="AS2" s="104"/>
      <c r="AT2" s="106" t="s">
        <v>220</v>
      </c>
      <c r="AU2" s="103"/>
      <c r="AV2" s="103"/>
      <c r="AW2" s="104"/>
      <c r="AX2" s="105" t="s">
        <v>281</v>
      </c>
      <c r="AY2" s="105"/>
      <c r="AZ2" s="105"/>
      <c r="BA2" s="105"/>
      <c r="BB2" s="106" t="s">
        <v>282</v>
      </c>
      <c r="BC2" s="103"/>
      <c r="BD2" s="103"/>
      <c r="BE2" s="103"/>
      <c r="BF2" s="103"/>
      <c r="BG2" s="104"/>
      <c r="BH2" s="105" t="s">
        <v>267</v>
      </c>
      <c r="BI2" s="105"/>
      <c r="BJ2" s="105"/>
      <c r="BK2" s="105"/>
      <c r="BL2" s="105"/>
      <c r="BM2" s="105"/>
      <c r="BN2" s="105" t="s">
        <v>221</v>
      </c>
      <c r="BO2" s="105"/>
      <c r="BP2" s="105"/>
      <c r="BQ2" s="105"/>
      <c r="BR2" s="105"/>
      <c r="BS2" s="105"/>
      <c r="BT2" s="106" t="s">
        <v>291</v>
      </c>
      <c r="BU2" s="104"/>
      <c r="BV2" s="105" t="s">
        <v>268</v>
      </c>
      <c r="BW2" s="105"/>
      <c r="BX2" s="106" t="s">
        <v>90</v>
      </c>
      <c r="BY2" s="103"/>
      <c r="BZ2" s="103"/>
      <c r="CA2" s="103"/>
      <c r="CB2" s="103"/>
      <c r="CC2" s="104"/>
      <c r="CD2" s="103" t="s">
        <v>292</v>
      </c>
      <c r="CE2" s="103"/>
      <c r="CF2" s="103"/>
      <c r="CG2" s="103"/>
      <c r="CH2" s="103"/>
      <c r="CI2" s="104"/>
      <c r="CJ2" s="106" t="s">
        <v>283</v>
      </c>
      <c r="CK2" s="103"/>
      <c r="CL2" s="103"/>
      <c r="CM2" s="104"/>
      <c r="CN2" s="106" t="s">
        <v>269</v>
      </c>
      <c r="CO2" s="104"/>
      <c r="CP2" s="106" t="s">
        <v>270</v>
      </c>
      <c r="CQ2" s="103"/>
      <c r="CR2" s="103"/>
      <c r="CS2" s="103"/>
      <c r="CT2" s="103"/>
      <c r="CU2" s="103"/>
      <c r="CV2" s="104"/>
      <c r="CW2" s="106" t="s">
        <v>271</v>
      </c>
      <c r="CX2" s="103"/>
      <c r="CY2" s="103"/>
      <c r="CZ2" s="104"/>
      <c r="DA2" s="106" t="s">
        <v>272</v>
      </c>
      <c r="DB2" s="103"/>
      <c r="DC2" s="103"/>
      <c r="DD2" s="104"/>
      <c r="DE2" s="106" t="s">
        <v>273</v>
      </c>
      <c r="DF2" s="104"/>
      <c r="DG2" s="106" t="s">
        <v>274</v>
      </c>
      <c r="DH2" s="103"/>
      <c r="DI2" s="103"/>
      <c r="DJ2" s="104"/>
      <c r="DK2" s="110" t="s">
        <v>56</v>
      </c>
      <c r="DL2" s="111"/>
      <c r="DM2" s="110" t="s">
        <v>250</v>
      </c>
      <c r="DN2" s="111"/>
      <c r="DO2" s="106" t="s">
        <v>285</v>
      </c>
      <c r="DP2" s="104"/>
      <c r="DQ2" s="106" t="s">
        <v>286</v>
      </c>
      <c r="DR2" s="104"/>
      <c r="DS2" s="106" t="s">
        <v>287</v>
      </c>
      <c r="DT2" s="104"/>
      <c r="DU2" s="106" t="s">
        <v>275</v>
      </c>
      <c r="DV2" s="104"/>
      <c r="DW2" s="106" t="s">
        <v>276</v>
      </c>
      <c r="DX2" s="104"/>
      <c r="DY2" s="106" t="s">
        <v>277</v>
      </c>
      <c r="DZ2" s="104"/>
      <c r="EA2" s="110" t="s">
        <v>59</v>
      </c>
      <c r="EB2" s="111"/>
      <c r="EC2" s="105" t="s">
        <v>278</v>
      </c>
      <c r="ED2" s="105"/>
      <c r="EE2" s="106" t="s">
        <v>279</v>
      </c>
      <c r="EF2" s="104"/>
      <c r="EG2" s="112" t="s">
        <v>223</v>
      </c>
    </row>
    <row r="3" spans="1:151" s="29" customFormat="1" ht="193.5" customHeight="1" x14ac:dyDescent="0.2">
      <c r="A3" s="108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3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819</v>
      </c>
      <c r="W4" s="23">
        <v>1040</v>
      </c>
      <c r="X4" s="60">
        <f t="shared" ref="X4:X15" si="3">V4/W4</f>
        <v>0.78749999999999998</v>
      </c>
      <c r="Y4" s="42" t="s">
        <v>77</v>
      </c>
      <c r="Z4" s="52">
        <f t="shared" ref="Z4:Z15" si="4">IF(X4&lt;=1,1,0)</f>
        <v>1</v>
      </c>
      <c r="AA4" s="65">
        <v>411.8</v>
      </c>
      <c r="AB4" s="65">
        <v>617.29999999999995</v>
      </c>
      <c r="AC4" s="68">
        <f t="shared" ref="AC4:AC15" si="5">AA4/AB4</f>
        <v>0.66709865543495872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488.1</v>
      </c>
      <c r="AQ4" s="32">
        <v>709.6</v>
      </c>
      <c r="AR4" s="61">
        <f t="shared" ref="AR4:AR14" si="8">AP4/AQ4</f>
        <v>0.68785231116121759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7">
        <v>196.4</v>
      </c>
      <c r="AY4" s="97">
        <v>298.2</v>
      </c>
      <c r="AZ4" s="60">
        <f>AX4/AY4</f>
        <v>0.6586183769282361</v>
      </c>
      <c r="BA4" s="52">
        <f t="shared" ref="BA4:BA15" si="11">IF(AND(AZ4&gt;=0.95,AZ4&lt;=1.05),1,IF(OR(AND(AZ4&gt;=0.85,AZ4&lt;0.95),AND(AZ4&gt;1.05,AZ4&lt;=1.15)),0.5,0))</f>
        <v>0</v>
      </c>
      <c r="BB4" s="95"/>
      <c r="BC4" s="32">
        <v>191.6</v>
      </c>
      <c r="BD4" s="90">
        <v>256.3</v>
      </c>
      <c r="BE4" s="90">
        <v>261.7</v>
      </c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7">
        <v>275.7</v>
      </c>
      <c r="BI4" s="98">
        <v>431.1</v>
      </c>
      <c r="BJ4" s="97">
        <v>310</v>
      </c>
      <c r="BK4" s="98">
        <v>684</v>
      </c>
      <c r="BL4" s="61">
        <f t="shared" ref="BL4:BL14" si="14">(BH4/BI4)/(BJ4/BK4)</f>
        <v>1.4110849215435382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99">
        <v>71.066000000000003</v>
      </c>
      <c r="CK4" s="99">
        <v>102.491</v>
      </c>
      <c r="CL4" s="60">
        <f>CJ4/CK4</f>
        <v>0.69338771209179351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2</v>
      </c>
      <c r="CQ4" s="23">
        <v>2</v>
      </c>
      <c r="CR4" s="23">
        <v>0</v>
      </c>
      <c r="CS4" s="23">
        <v>1</v>
      </c>
      <c r="CT4" s="23">
        <v>1</v>
      </c>
      <c r="CU4" s="42">
        <f t="shared" ref="CU4:CU15" si="22">CP4+CQ4+CR4+CS4+CT4</f>
        <v>6</v>
      </c>
      <c r="CV4" s="52">
        <f t="shared" ref="CV4:CV15" si="23">IF(CU4&gt;=5,1,0)</f>
        <v>1</v>
      </c>
      <c r="CW4" s="100">
        <v>44.9</v>
      </c>
      <c r="CX4" s="98">
        <v>14.5</v>
      </c>
      <c r="CY4" s="42">
        <v>0</v>
      </c>
      <c r="CZ4" s="52">
        <f>IF(AND(CY4&gt;=0.98,CY4&lt;=1.02),1,0)</f>
        <v>0</v>
      </c>
      <c r="DA4" s="101">
        <v>25.7</v>
      </c>
      <c r="DB4" s="101">
        <v>33</v>
      </c>
      <c r="DC4" s="42">
        <f>DA4/DB4</f>
        <v>0.77878787878787881</v>
      </c>
      <c r="DD4" s="52">
        <f>IF(AND(DC4&gt;=0.98,DC4&lt;=1.02),1,0)</f>
        <v>0</v>
      </c>
      <c r="DE4" s="90">
        <v>0</v>
      </c>
      <c r="DF4" s="52">
        <v>0</v>
      </c>
      <c r="DG4" s="101">
        <v>7.3</v>
      </c>
      <c r="DH4" s="101">
        <v>7.5</v>
      </c>
      <c r="DI4" s="42">
        <f t="shared" ref="DI4:DI15" si="24">DG4/DH4</f>
        <v>0.97333333333333327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9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970.4</v>
      </c>
      <c r="W5" s="23">
        <v>1333</v>
      </c>
      <c r="X5" s="60">
        <f t="shared" si="3"/>
        <v>0.72798199549887466</v>
      </c>
      <c r="Y5" s="42" t="s">
        <v>77</v>
      </c>
      <c r="Z5" s="52">
        <f t="shared" si="4"/>
        <v>1</v>
      </c>
      <c r="AA5" s="65">
        <v>565.70000000000005</v>
      </c>
      <c r="AB5" s="65">
        <v>767.4</v>
      </c>
      <c r="AC5" s="68">
        <f t="shared" si="5"/>
        <v>0.73716445139431852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1331.5</v>
      </c>
      <c r="AQ5" s="32">
        <v>1492.8</v>
      </c>
      <c r="AR5" s="61">
        <f t="shared" si="8"/>
        <v>0.89194801714898175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7">
        <v>440.1</v>
      </c>
      <c r="AY5" s="97">
        <v>632</v>
      </c>
      <c r="AZ5" s="60">
        <f>AX5/AY5</f>
        <v>0.69636075949367093</v>
      </c>
      <c r="BA5" s="52">
        <f t="shared" si="11"/>
        <v>0</v>
      </c>
      <c r="BB5" s="95"/>
      <c r="BC5" s="32">
        <v>445.7</v>
      </c>
      <c r="BD5" s="102">
        <v>541</v>
      </c>
      <c r="BE5" s="90">
        <v>506.1</v>
      </c>
      <c r="BF5" s="42">
        <f t="shared" si="12"/>
        <v>0</v>
      </c>
      <c r="BG5" s="52">
        <f t="shared" si="13"/>
        <v>0</v>
      </c>
      <c r="BH5" s="97">
        <v>604</v>
      </c>
      <c r="BI5" s="97">
        <v>838.2</v>
      </c>
      <c r="BJ5" s="97">
        <v>691.3</v>
      </c>
      <c r="BK5" s="97">
        <v>1205.8</v>
      </c>
      <c r="BL5" s="61">
        <f t="shared" si="14"/>
        <v>1.2568921237856066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99">
        <v>20.439</v>
      </c>
      <c r="CK5" s="99">
        <v>84.284999999999997</v>
      </c>
      <c r="CL5" s="60">
        <f t="shared" ref="CL5:CL15" si="36">CJ5/CK5</f>
        <v>0.24249866524292579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0</v>
      </c>
      <c r="CQ5" s="23">
        <v>1</v>
      </c>
      <c r="CR5" s="23">
        <v>0</v>
      </c>
      <c r="CS5" s="23">
        <v>0</v>
      </c>
      <c r="CT5" s="23">
        <v>0</v>
      </c>
      <c r="CU5" s="42">
        <f t="shared" si="22"/>
        <v>1</v>
      </c>
      <c r="CV5" s="52">
        <f t="shared" si="23"/>
        <v>0</v>
      </c>
      <c r="CW5" s="100">
        <v>134.5</v>
      </c>
      <c r="CX5" s="98">
        <v>149.4</v>
      </c>
      <c r="CY5" s="42">
        <v>0</v>
      </c>
      <c r="CZ5" s="52">
        <f t="shared" ref="CZ5:CZ15" si="38">IF(AND(CY5&gt;=0.98,CY5&lt;=1.02),1,0)</f>
        <v>0</v>
      </c>
      <c r="DA5" s="101">
        <v>0</v>
      </c>
      <c r="DB5" s="101">
        <v>52</v>
      </c>
      <c r="DC5" s="42">
        <f t="shared" ref="DC5:DC48" si="39">DA5/DB5</f>
        <v>0</v>
      </c>
      <c r="DD5" s="52">
        <f>IF(AND(DC5&gt;=0.98,DC5&lt;=1.02),1,0)</f>
        <v>0</v>
      </c>
      <c r="DE5" s="90">
        <v>0</v>
      </c>
      <c r="DF5" s="52">
        <v>0</v>
      </c>
      <c r="DG5" s="101">
        <v>0</v>
      </c>
      <c r="DH5" s="101">
        <v>4.5</v>
      </c>
      <c r="DI5" s="42">
        <f t="shared" si="24"/>
        <v>0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>
        <f t="shared" ref="EG5:EG15" si="41">U5+Z5+AE5+AS5+BA5+BW5+CM5+CO5+CV5+CZ5+DD5+DF5+DJ5+ED5+BG5+BM5+BU5+CI5+DP5+DR5+DT5+EF5</f>
        <v>8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918.6</v>
      </c>
      <c r="W6" s="23">
        <v>1180</v>
      </c>
      <c r="X6" s="60">
        <f t="shared" si="3"/>
        <v>0.77847457627118644</v>
      </c>
      <c r="Y6" s="42" t="s">
        <v>77</v>
      </c>
      <c r="Z6" s="52">
        <f t="shared" si="4"/>
        <v>1</v>
      </c>
      <c r="AA6" s="65">
        <v>572.70000000000005</v>
      </c>
      <c r="AB6" s="65">
        <v>733.9</v>
      </c>
      <c r="AC6" s="68">
        <f t="shared" si="5"/>
        <v>0.78035154653222516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671.6</v>
      </c>
      <c r="AQ6" s="32">
        <v>967.9</v>
      </c>
      <c r="AR6" s="61">
        <f t="shared" si="8"/>
        <v>0.69387333402210971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7">
        <v>315.5</v>
      </c>
      <c r="AY6" s="97">
        <v>402.8</v>
      </c>
      <c r="AZ6" s="60">
        <f>AX6/AY6</f>
        <v>0.78326713008937432</v>
      </c>
      <c r="BA6" s="52">
        <f>IF(AND(AZ6&gt;=0.95,AZ6&lt;=1.05),1,IF(OR(AND(AZ6&gt;=0.85,AZ6&lt;0.95),AND(AZ6&gt;1.05,AZ6&lt;=1.15)),0.5,0))</f>
        <v>0</v>
      </c>
      <c r="BB6" s="95"/>
      <c r="BC6" s="32">
        <v>294.2</v>
      </c>
      <c r="BD6" s="90">
        <v>319.8</v>
      </c>
      <c r="BE6" s="90">
        <v>353.9</v>
      </c>
      <c r="BF6" s="42">
        <f t="shared" si="12"/>
        <v>0</v>
      </c>
      <c r="BG6" s="52">
        <f t="shared" si="13"/>
        <v>0</v>
      </c>
      <c r="BH6" s="97">
        <v>367.9</v>
      </c>
      <c r="BI6" s="97">
        <v>330.3</v>
      </c>
      <c r="BJ6" s="97">
        <v>445.5</v>
      </c>
      <c r="BK6" s="97">
        <v>420.5</v>
      </c>
      <c r="BL6" s="61">
        <f t="shared" si="14"/>
        <v>1.0513310859460823</v>
      </c>
      <c r="BM6" s="52">
        <f t="shared" si="15"/>
        <v>1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99">
        <v>44.347000000000001</v>
      </c>
      <c r="CK6" s="99">
        <v>71.043000000000006</v>
      </c>
      <c r="CL6" s="60">
        <f t="shared" si="36"/>
        <v>0.62422758047942795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100">
        <v>68.599999999999994</v>
      </c>
      <c r="CX6" s="98">
        <v>39</v>
      </c>
      <c r="CY6" s="42">
        <v>0</v>
      </c>
      <c r="CZ6" s="52">
        <v>0</v>
      </c>
      <c r="DA6" s="101">
        <v>0</v>
      </c>
      <c r="DB6" s="101">
        <v>0</v>
      </c>
      <c r="DC6" s="42">
        <v>0</v>
      </c>
      <c r="DD6" s="52">
        <f>IF(AND(DC6&gt;=0.98,DC6&lt;=1.02),1,0)</f>
        <v>0</v>
      </c>
      <c r="DE6" s="90">
        <v>2</v>
      </c>
      <c r="DF6" s="52">
        <v>1</v>
      </c>
      <c r="DG6" s="101">
        <v>20.9</v>
      </c>
      <c r="DH6" s="101">
        <v>10.5</v>
      </c>
      <c r="DI6" s="42">
        <f>DG6/DH6</f>
        <v>1.9904761904761903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10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870.3</v>
      </c>
      <c r="W7" s="23">
        <v>1031</v>
      </c>
      <c r="X7" s="60">
        <f t="shared" si="3"/>
        <v>0.84413191076624627</v>
      </c>
      <c r="Y7" s="42" t="s">
        <v>77</v>
      </c>
      <c r="Z7" s="52">
        <f t="shared" si="4"/>
        <v>1</v>
      </c>
      <c r="AA7" s="65">
        <v>508.9</v>
      </c>
      <c r="AB7" s="65">
        <v>634.79999999999995</v>
      </c>
      <c r="AC7" s="68">
        <f t="shared" si="5"/>
        <v>0.80166981726528042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571.29999999999995</v>
      </c>
      <c r="AQ7" s="32">
        <v>856.9</v>
      </c>
      <c r="AR7" s="61">
        <f>AP7/AQ7</f>
        <v>0.66670556657719682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7">
        <v>295.89999999999998</v>
      </c>
      <c r="AY7" s="97">
        <v>337.2</v>
      </c>
      <c r="AZ7" s="60">
        <f>AX7/AY7</f>
        <v>0.87752075919335704</v>
      </c>
      <c r="BA7" s="52">
        <f t="shared" si="11"/>
        <v>0.5</v>
      </c>
      <c r="BB7" s="95"/>
      <c r="BC7" s="32">
        <v>197.1</v>
      </c>
      <c r="BD7" s="90">
        <v>245.1</v>
      </c>
      <c r="BE7" s="90">
        <v>414.7</v>
      </c>
      <c r="BF7" s="42">
        <f t="shared" si="12"/>
        <v>0</v>
      </c>
      <c r="BG7" s="52">
        <f t="shared" si="13"/>
        <v>0</v>
      </c>
      <c r="BH7" s="97">
        <v>351.4</v>
      </c>
      <c r="BI7" s="97">
        <v>379</v>
      </c>
      <c r="BJ7" s="97">
        <v>369.1</v>
      </c>
      <c r="BK7" s="97">
        <v>430.5</v>
      </c>
      <c r="BL7" s="61">
        <f t="shared" si="14"/>
        <v>1.0814131786010182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99">
        <v>11.641999999999999</v>
      </c>
      <c r="CK7" s="99">
        <v>20.427</v>
      </c>
      <c r="CL7" s="60">
        <f t="shared" si="36"/>
        <v>0.56993195280755859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100">
        <v>44</v>
      </c>
      <c r="CX7" s="98">
        <v>8</v>
      </c>
      <c r="CY7" s="42">
        <v>0</v>
      </c>
      <c r="CZ7" s="52">
        <f t="shared" si="38"/>
        <v>0</v>
      </c>
      <c r="DA7" s="101">
        <v>68.2</v>
      </c>
      <c r="DB7" s="101">
        <v>68.2</v>
      </c>
      <c r="DC7" s="42">
        <f>DA7/DB7</f>
        <v>1</v>
      </c>
      <c r="DD7" s="52">
        <f>IF(AND(DC7&gt;=0.98,DC7&lt;=1.02),1,0)</f>
        <v>1</v>
      </c>
      <c r="DE7" s="90">
        <v>0</v>
      </c>
      <c r="DF7" s="52">
        <v>0</v>
      </c>
      <c r="DG7" s="101">
        <v>0.8</v>
      </c>
      <c r="DH7" s="101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1031</v>
      </c>
      <c r="W8" s="23">
        <v>1031</v>
      </c>
      <c r="X8" s="61">
        <f t="shared" si="3"/>
        <v>1</v>
      </c>
      <c r="Y8" s="42" t="s">
        <v>77</v>
      </c>
      <c r="Z8" s="52">
        <f t="shared" si="4"/>
        <v>1</v>
      </c>
      <c r="AA8" s="65">
        <v>506.4</v>
      </c>
      <c r="AB8" s="65">
        <v>728.3</v>
      </c>
      <c r="AC8" s="69">
        <f t="shared" si="5"/>
        <v>0.69531786351778113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856.6</v>
      </c>
      <c r="AQ8" s="32">
        <v>1190.2</v>
      </c>
      <c r="AR8" s="61">
        <f t="shared" si="8"/>
        <v>0.71971097294572339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7">
        <v>638.6</v>
      </c>
      <c r="AY8" s="97">
        <v>667.3</v>
      </c>
      <c r="AZ8" s="61">
        <f>AX8/AY8</f>
        <v>0.95699085868425005</v>
      </c>
      <c r="BA8" s="63">
        <f t="shared" si="11"/>
        <v>1</v>
      </c>
      <c r="BB8" s="96"/>
      <c r="BC8" s="32">
        <v>499.6</v>
      </c>
      <c r="BD8" s="102">
        <v>413.9</v>
      </c>
      <c r="BE8" s="90">
        <v>276.7</v>
      </c>
      <c r="BF8" s="42">
        <f t="shared" si="12"/>
        <v>0</v>
      </c>
      <c r="BG8" s="52">
        <f t="shared" si="13"/>
        <v>0</v>
      </c>
      <c r="BH8" s="97">
        <v>708.2</v>
      </c>
      <c r="BI8" s="97">
        <v>911.2</v>
      </c>
      <c r="BJ8" s="97">
        <v>690.4</v>
      </c>
      <c r="BK8" s="97">
        <v>1057.8</v>
      </c>
      <c r="BL8" s="61">
        <f t="shared" si="14"/>
        <v>1.1908169050121216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99">
        <v>176.89599999999999</v>
      </c>
      <c r="CK8" s="99">
        <v>346.49900000000002</v>
      </c>
      <c r="CL8" s="60">
        <f t="shared" si="36"/>
        <v>0.51052383989564176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2</v>
      </c>
      <c r="CT8" s="23">
        <v>2</v>
      </c>
      <c r="CU8" s="42">
        <f t="shared" si="22"/>
        <v>7</v>
      </c>
      <c r="CV8" s="52">
        <f t="shared" si="23"/>
        <v>1</v>
      </c>
      <c r="CW8" s="100">
        <v>145.4</v>
      </c>
      <c r="CX8" s="97">
        <v>20</v>
      </c>
      <c r="CY8" s="42">
        <f>CW8/CX8</f>
        <v>7.2700000000000005</v>
      </c>
      <c r="CZ8" s="52">
        <f t="shared" si="38"/>
        <v>0</v>
      </c>
      <c r="DA8" s="101">
        <v>54.5</v>
      </c>
      <c r="DB8" s="101">
        <v>107.4</v>
      </c>
      <c r="DC8" s="42">
        <v>0</v>
      </c>
      <c r="DD8" s="52">
        <v>0</v>
      </c>
      <c r="DE8" s="90">
        <v>2</v>
      </c>
      <c r="DF8" s="52">
        <v>1</v>
      </c>
      <c r="DG8" s="101">
        <v>0</v>
      </c>
      <c r="DH8" s="101">
        <v>1</v>
      </c>
      <c r="DI8" s="42">
        <f t="shared" si="24"/>
        <v>0</v>
      </c>
      <c r="DJ8" s="52">
        <f t="shared" si="25"/>
        <v>0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>
        <f t="shared" si="41"/>
        <v>11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1088.8</v>
      </c>
      <c r="W9" s="23">
        <v>1335</v>
      </c>
      <c r="X9" s="60">
        <f t="shared" si="3"/>
        <v>0.81558052434456929</v>
      </c>
      <c r="Y9" s="42" t="s">
        <v>77</v>
      </c>
      <c r="Z9" s="52">
        <f t="shared" si="4"/>
        <v>1</v>
      </c>
      <c r="AA9" s="65">
        <v>559</v>
      </c>
      <c r="AB9" s="65">
        <v>767.4</v>
      </c>
      <c r="AC9" s="68">
        <f t="shared" si="5"/>
        <v>0.72843367213969246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1334.3</v>
      </c>
      <c r="AQ9" s="94">
        <v>1648.4</v>
      </c>
      <c r="AR9" s="61">
        <f>AP9/AQ9</f>
        <v>0.80945158942004358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7">
        <v>572.1</v>
      </c>
      <c r="AY9" s="97">
        <v>643.6</v>
      </c>
      <c r="AZ9" s="60">
        <f>AX8/AY8</f>
        <v>0.95699085868425005</v>
      </c>
      <c r="BA9" s="52">
        <f t="shared" si="11"/>
        <v>1</v>
      </c>
      <c r="BB9" s="95"/>
      <c r="BC9" s="32">
        <v>509.4</v>
      </c>
      <c r="BD9" s="90">
        <v>574.79999999999995</v>
      </c>
      <c r="BE9" s="90">
        <v>564.20000000000005</v>
      </c>
      <c r="BF9" s="42">
        <f t="shared" si="12"/>
        <v>0</v>
      </c>
      <c r="BG9" s="52">
        <f t="shared" si="13"/>
        <v>0</v>
      </c>
      <c r="BH9" s="97">
        <v>621.4</v>
      </c>
      <c r="BI9" s="97">
        <v>901.6</v>
      </c>
      <c r="BJ9" s="97">
        <v>710.7</v>
      </c>
      <c r="BK9" s="97">
        <v>1072</v>
      </c>
      <c r="BL9" s="61">
        <f t="shared" si="14"/>
        <v>1.0395989107555954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99">
        <v>19.087</v>
      </c>
      <c r="CK9" s="99">
        <v>66.046999999999997</v>
      </c>
      <c r="CL9" s="60">
        <f t="shared" si="36"/>
        <v>0.28899117295259436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2</v>
      </c>
      <c r="CR9" s="23">
        <v>2</v>
      </c>
      <c r="CS9" s="23">
        <v>0</v>
      </c>
      <c r="CT9" s="23">
        <v>0</v>
      </c>
      <c r="CU9" s="42">
        <f t="shared" si="22"/>
        <v>4</v>
      </c>
      <c r="CV9" s="52">
        <f t="shared" si="23"/>
        <v>0</v>
      </c>
      <c r="CW9" s="100">
        <v>133</v>
      </c>
      <c r="CX9" s="98">
        <v>65.2</v>
      </c>
      <c r="CY9" s="42">
        <v>0</v>
      </c>
      <c r="CZ9" s="52">
        <f t="shared" si="38"/>
        <v>0</v>
      </c>
      <c r="DA9" s="101">
        <v>46</v>
      </c>
      <c r="DB9" s="101">
        <v>53.5</v>
      </c>
      <c r="DC9" s="42">
        <f t="shared" si="39"/>
        <v>0.85981308411214952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101">
        <v>35.5</v>
      </c>
      <c r="DH9" s="101">
        <v>42</v>
      </c>
      <c r="DI9" s="42">
        <f>DG9/DH9</f>
        <v>0.84523809523809523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9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908.9</v>
      </c>
      <c r="W10" s="23">
        <v>1040</v>
      </c>
      <c r="X10" s="60">
        <f t="shared" si="3"/>
        <v>0.87394230769230763</v>
      </c>
      <c r="Y10" s="42" t="s">
        <v>77</v>
      </c>
      <c r="Z10" s="52">
        <f t="shared" si="4"/>
        <v>1</v>
      </c>
      <c r="AA10" s="65">
        <v>489.8</v>
      </c>
      <c r="AB10" s="65">
        <v>651.20000000000005</v>
      </c>
      <c r="AC10" s="68">
        <f t="shared" si="5"/>
        <v>0.75214987714987713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497.2</v>
      </c>
      <c r="AQ10" s="94">
        <v>806.1</v>
      </c>
      <c r="AR10" s="61">
        <f t="shared" si="8"/>
        <v>0.61679692345862791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7">
        <v>277.5</v>
      </c>
      <c r="AY10" s="97">
        <v>293.60000000000002</v>
      </c>
      <c r="AZ10" s="60">
        <f>AX9/AY9</f>
        <v>0.88890615288999375</v>
      </c>
      <c r="BA10" s="52">
        <f t="shared" si="11"/>
        <v>0.5</v>
      </c>
      <c r="BB10" s="95"/>
      <c r="BC10" s="32">
        <v>209.5</v>
      </c>
      <c r="BD10" s="90">
        <v>337.3</v>
      </c>
      <c r="BE10" s="90">
        <v>259.3</v>
      </c>
      <c r="BF10" s="42">
        <f t="shared" si="12"/>
        <v>0</v>
      </c>
      <c r="BG10" s="52">
        <f t="shared" si="13"/>
        <v>0</v>
      </c>
      <c r="BH10" s="97">
        <v>307.60000000000002</v>
      </c>
      <c r="BI10" s="97">
        <v>389.3</v>
      </c>
      <c r="BJ10" s="97">
        <v>341.5</v>
      </c>
      <c r="BK10" s="97">
        <v>526.5</v>
      </c>
      <c r="BL10" s="61">
        <f t="shared" si="14"/>
        <v>1.2181747544772894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99">
        <v>22.722000000000001</v>
      </c>
      <c r="CK10" s="99">
        <v>64.793999999999997</v>
      </c>
      <c r="CL10" s="60">
        <f t="shared" si="36"/>
        <v>0.35068061857579408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0</v>
      </c>
      <c r="CR10" s="23">
        <v>1</v>
      </c>
      <c r="CS10" s="23">
        <v>0</v>
      </c>
      <c r="CT10" s="23">
        <v>0</v>
      </c>
      <c r="CU10" s="42">
        <f t="shared" si="22"/>
        <v>1</v>
      </c>
      <c r="CV10" s="52">
        <f t="shared" si="23"/>
        <v>0</v>
      </c>
      <c r="CW10" s="100">
        <v>86.5</v>
      </c>
      <c r="CX10" s="98">
        <v>11.9</v>
      </c>
      <c r="CY10" s="42">
        <f>CW10/CX10</f>
        <v>7.26890756302521</v>
      </c>
      <c r="CZ10" s="52">
        <f t="shared" si="38"/>
        <v>0</v>
      </c>
      <c r="DA10" s="101">
        <v>27.8</v>
      </c>
      <c r="DB10" s="101">
        <v>38.1</v>
      </c>
      <c r="DC10" s="42">
        <f t="shared" si="39"/>
        <v>0.7296587926509186</v>
      </c>
      <c r="DD10" s="52">
        <f t="shared" si="43"/>
        <v>0</v>
      </c>
      <c r="DE10" s="90">
        <v>4</v>
      </c>
      <c r="DF10" s="52">
        <v>0</v>
      </c>
      <c r="DG10" s="101">
        <v>4.9000000000000004</v>
      </c>
      <c r="DH10" s="101">
        <v>12.3</v>
      </c>
      <c r="DI10" s="42">
        <f t="shared" si="24"/>
        <v>0.3983739837398374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8.5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985.4</v>
      </c>
      <c r="W11" s="23">
        <v>1404</v>
      </c>
      <c r="X11" s="60">
        <f t="shared" si="3"/>
        <v>0.70185185185185184</v>
      </c>
      <c r="Y11" s="42" t="s">
        <v>77</v>
      </c>
      <c r="Z11" s="52">
        <f t="shared" si="4"/>
        <v>1</v>
      </c>
      <c r="AA11" s="65">
        <v>504.1</v>
      </c>
      <c r="AB11" s="65">
        <v>717.8</v>
      </c>
      <c r="AC11" s="68">
        <f t="shared" si="5"/>
        <v>0.70228475898579001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1062.5999999999999</v>
      </c>
      <c r="AQ11" s="32">
        <v>1509.4</v>
      </c>
      <c r="AR11" s="61">
        <f t="shared" si="8"/>
        <v>0.70398833973764396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7">
        <v>522.70000000000005</v>
      </c>
      <c r="AY11" s="97">
        <v>717.4</v>
      </c>
      <c r="AZ11" s="60">
        <f>AX11/AY11</f>
        <v>0.7286032896570952</v>
      </c>
      <c r="BA11" s="52">
        <f t="shared" si="11"/>
        <v>0</v>
      </c>
      <c r="BB11" s="95"/>
      <c r="BC11" s="32">
        <v>539.6</v>
      </c>
      <c r="BD11" s="90">
        <v>529.20000000000005</v>
      </c>
      <c r="BE11" s="90">
        <v>440.6</v>
      </c>
      <c r="BF11" s="42">
        <f t="shared" si="12"/>
        <v>0</v>
      </c>
      <c r="BG11" s="52">
        <f t="shared" si="13"/>
        <v>0</v>
      </c>
      <c r="BH11" s="97">
        <v>686.2</v>
      </c>
      <c r="BI11" s="97">
        <v>758.2</v>
      </c>
      <c r="BJ11" s="97">
        <v>675.5</v>
      </c>
      <c r="BK11" s="97">
        <v>835.4</v>
      </c>
      <c r="BL11" s="61">
        <f t="shared" si="14"/>
        <v>1.119273061114592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99">
        <v>36.802999999999997</v>
      </c>
      <c r="CK11" s="99">
        <v>56.082999999999998</v>
      </c>
      <c r="CL11" s="60">
        <f t="shared" si="36"/>
        <v>0.65622381113706463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2</v>
      </c>
      <c r="CT11" s="23">
        <v>2</v>
      </c>
      <c r="CU11" s="42">
        <f t="shared" si="22"/>
        <v>7</v>
      </c>
      <c r="CV11" s="52">
        <f t="shared" si="23"/>
        <v>1</v>
      </c>
      <c r="CW11" s="100">
        <v>49.8</v>
      </c>
      <c r="CX11" s="98">
        <v>33.200000000000003</v>
      </c>
      <c r="CY11" s="42">
        <v>0</v>
      </c>
      <c r="CZ11" s="52">
        <f t="shared" si="38"/>
        <v>0</v>
      </c>
      <c r="DA11" s="101">
        <v>26</v>
      </c>
      <c r="DB11" s="101">
        <v>50.7</v>
      </c>
      <c r="DC11" s="42">
        <f t="shared" si="39"/>
        <v>0.51282051282051277</v>
      </c>
      <c r="DD11" s="52">
        <f t="shared" si="43"/>
        <v>0</v>
      </c>
      <c r="DE11" s="90">
        <v>0</v>
      </c>
      <c r="DF11" s="52">
        <v>0</v>
      </c>
      <c r="DG11" s="101">
        <v>15.3</v>
      </c>
      <c r="DH11" s="101">
        <v>15</v>
      </c>
      <c r="DI11" s="42">
        <f t="shared" si="24"/>
        <v>1.02</v>
      </c>
      <c r="DJ11" s="52">
        <f t="shared" si="25"/>
        <v>1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10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1134.9000000000001</v>
      </c>
      <c r="W12" s="23">
        <v>1327</v>
      </c>
      <c r="X12" s="60">
        <f t="shared" si="3"/>
        <v>0.85523737754333085</v>
      </c>
      <c r="Y12" s="42" t="s">
        <v>77</v>
      </c>
      <c r="Z12" s="52">
        <f t="shared" si="4"/>
        <v>1</v>
      </c>
      <c r="AA12" s="65">
        <v>614.9</v>
      </c>
      <c r="AB12" s="65">
        <v>826.4</v>
      </c>
      <c r="AC12" s="68">
        <f t="shared" si="5"/>
        <v>0.74407066795740562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1312.3</v>
      </c>
      <c r="AQ12" s="94">
        <v>1603.3</v>
      </c>
      <c r="AR12" s="61">
        <f t="shared" si="8"/>
        <v>0.81849934510072975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7">
        <v>581.4</v>
      </c>
      <c r="AY12" s="97">
        <v>623.5</v>
      </c>
      <c r="AZ12" s="60">
        <f>AX12/AY12</f>
        <v>0.93247794707297516</v>
      </c>
      <c r="BA12" s="52">
        <f t="shared" si="11"/>
        <v>0.5</v>
      </c>
      <c r="BB12" s="95"/>
      <c r="BC12" s="32">
        <v>404.2</v>
      </c>
      <c r="BD12" s="90">
        <v>682.6</v>
      </c>
      <c r="BE12" s="90">
        <v>516.5</v>
      </c>
      <c r="BF12" s="42">
        <f t="shared" si="12"/>
        <v>0</v>
      </c>
      <c r="BG12" s="52">
        <f t="shared" si="13"/>
        <v>0</v>
      </c>
      <c r="BH12" s="97">
        <v>587</v>
      </c>
      <c r="BI12" s="97">
        <v>750.7</v>
      </c>
      <c r="BJ12" s="97">
        <v>739.2</v>
      </c>
      <c r="BK12" s="97">
        <v>768.8</v>
      </c>
      <c r="BL12" s="61">
        <f t="shared" si="14"/>
        <v>0.81324818336940352</v>
      </c>
      <c r="BM12" s="52">
        <f t="shared" si="15"/>
        <v>0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99">
        <v>62.209000000000003</v>
      </c>
      <c r="CK12" s="99">
        <v>100.587</v>
      </c>
      <c r="CL12" s="60">
        <f t="shared" si="36"/>
        <v>0.61845964190203506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100">
        <v>98</v>
      </c>
      <c r="CX12" s="98">
        <v>20.100000000000001</v>
      </c>
      <c r="CY12" s="42">
        <f>CW12/CX12</f>
        <v>4.8756218905472632</v>
      </c>
      <c r="CZ12" s="52">
        <f t="shared" si="38"/>
        <v>0</v>
      </c>
      <c r="DA12" s="101">
        <v>0</v>
      </c>
      <c r="DB12" s="101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101">
        <v>9</v>
      </c>
      <c r="DH12" s="101">
        <v>17</v>
      </c>
      <c r="DI12" s="42">
        <f>DG12/DH12</f>
        <v>0.52941176470588236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819.1</v>
      </c>
      <c r="W13" s="23">
        <v>1032</v>
      </c>
      <c r="X13" s="60">
        <f t="shared" si="3"/>
        <v>0.79370155038759693</v>
      </c>
      <c r="Y13" s="42" t="s">
        <v>77</v>
      </c>
      <c r="Z13" s="52">
        <f t="shared" si="4"/>
        <v>1</v>
      </c>
      <c r="AA13" s="65">
        <v>458</v>
      </c>
      <c r="AB13" s="65">
        <v>626.20000000000005</v>
      </c>
      <c r="AC13" s="68">
        <f t="shared" si="5"/>
        <v>0.73139572021718291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658.8</v>
      </c>
      <c r="AQ13" s="32">
        <v>907.7</v>
      </c>
      <c r="AR13" s="61">
        <f t="shared" si="8"/>
        <v>0.72579045940288633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7">
        <v>319.3</v>
      </c>
      <c r="AY13" s="97">
        <v>413.9</v>
      </c>
      <c r="AZ13" s="60">
        <f>AX13/AY13</f>
        <v>0.77144237738584209</v>
      </c>
      <c r="BA13" s="52">
        <f t="shared" si="11"/>
        <v>0</v>
      </c>
      <c r="BB13" s="95"/>
      <c r="BC13" s="32">
        <v>241.4</v>
      </c>
      <c r="BD13" s="90">
        <v>317.39999999999998</v>
      </c>
      <c r="BE13" s="90">
        <v>348.9</v>
      </c>
      <c r="BF13" s="42">
        <f t="shared" si="12"/>
        <v>0</v>
      </c>
      <c r="BG13" s="52">
        <f t="shared" si="13"/>
        <v>0</v>
      </c>
      <c r="BH13" s="97">
        <v>361.3</v>
      </c>
      <c r="BI13" s="97">
        <v>362.4</v>
      </c>
      <c r="BJ13" s="97">
        <v>475.2</v>
      </c>
      <c r="BK13" s="97">
        <v>391.6</v>
      </c>
      <c r="BL13" s="61">
        <f t="shared" si="14"/>
        <v>0.8215727454827898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99">
        <v>19.739000000000001</v>
      </c>
      <c r="CK13" s="99">
        <v>35.095999999999997</v>
      </c>
      <c r="CL13" s="60">
        <f t="shared" si="36"/>
        <v>0.56242876681103271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4</v>
      </c>
      <c r="CT13" s="23">
        <v>4</v>
      </c>
      <c r="CU13" s="42">
        <f>CP13+CQ13+CR13+CS13+CT13</f>
        <v>10</v>
      </c>
      <c r="CV13" s="52">
        <f t="shared" si="23"/>
        <v>1</v>
      </c>
      <c r="CW13" s="100">
        <v>49.8</v>
      </c>
      <c r="CX13" s="98">
        <v>0</v>
      </c>
      <c r="CY13" s="42">
        <v>0</v>
      </c>
      <c r="CZ13" s="52">
        <f t="shared" si="38"/>
        <v>0</v>
      </c>
      <c r="DA13" s="101">
        <v>0</v>
      </c>
      <c r="DB13" s="101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2</v>
      </c>
      <c r="DF13" s="52">
        <v>0</v>
      </c>
      <c r="DG13" s="101">
        <v>44.2</v>
      </c>
      <c r="DH13" s="101">
        <v>36.4</v>
      </c>
      <c r="DI13" s="42">
        <f>DG13/DH13</f>
        <v>1.2142857142857144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984</v>
      </c>
      <c r="W14" s="23">
        <v>1184</v>
      </c>
      <c r="X14" s="58">
        <f t="shared" si="3"/>
        <v>0.83108108108108103</v>
      </c>
      <c r="Y14" s="42" t="s">
        <v>77</v>
      </c>
      <c r="Z14" s="52">
        <f t="shared" si="4"/>
        <v>1</v>
      </c>
      <c r="AA14" s="65">
        <v>542.29999999999995</v>
      </c>
      <c r="AB14" s="65">
        <v>729.9</v>
      </c>
      <c r="AC14" s="68">
        <f t="shared" si="5"/>
        <v>0.74297849020413753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661.3</v>
      </c>
      <c r="AQ14" s="32">
        <v>954.1</v>
      </c>
      <c r="AR14" s="58">
        <f t="shared" si="8"/>
        <v>0.69311392935750959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7">
        <v>309.39999999999998</v>
      </c>
      <c r="AY14" s="97">
        <v>431.8</v>
      </c>
      <c r="AZ14" s="58">
        <f>AX14/AY14</f>
        <v>0.71653543307086609</v>
      </c>
      <c r="BA14" s="52">
        <f t="shared" si="11"/>
        <v>0</v>
      </c>
      <c r="BB14" s="95"/>
      <c r="BC14" s="32">
        <v>269.7</v>
      </c>
      <c r="BD14" s="90">
        <v>332.5</v>
      </c>
      <c r="BE14" s="90">
        <v>351.9</v>
      </c>
      <c r="BF14" s="42">
        <f t="shared" si="12"/>
        <v>0</v>
      </c>
      <c r="BG14" s="52">
        <f t="shared" si="13"/>
        <v>0</v>
      </c>
      <c r="BH14" s="97">
        <v>396.3</v>
      </c>
      <c r="BI14" s="97">
        <v>455</v>
      </c>
      <c r="BJ14" s="97">
        <v>534.20000000000005</v>
      </c>
      <c r="BK14" s="97">
        <v>558.1</v>
      </c>
      <c r="BL14" s="61">
        <f t="shared" si="14"/>
        <v>0.90995688325152946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99">
        <v>15.747</v>
      </c>
      <c r="CK14" s="99">
        <v>43.905999999999999</v>
      </c>
      <c r="CL14" s="60">
        <f t="shared" si="36"/>
        <v>0.35865257595772787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1</v>
      </c>
      <c r="CT14" s="23">
        <v>1</v>
      </c>
      <c r="CU14" s="42">
        <f>CP14+CQ14+CR14+CS14+CT14</f>
        <v>5</v>
      </c>
      <c r="CV14" s="52">
        <f t="shared" si="23"/>
        <v>1</v>
      </c>
      <c r="CW14" s="100">
        <v>18.8</v>
      </c>
      <c r="CX14" s="98">
        <v>0</v>
      </c>
      <c r="CY14" s="42">
        <v>0</v>
      </c>
      <c r="CZ14" s="52">
        <f t="shared" si="38"/>
        <v>0</v>
      </c>
      <c r="DA14" s="101">
        <v>34.5</v>
      </c>
      <c r="DB14" s="101">
        <v>59.1</v>
      </c>
      <c r="DC14" s="42">
        <f t="shared" si="39"/>
        <v>0.58375634517766495</v>
      </c>
      <c r="DD14" s="52">
        <f t="shared" si="43"/>
        <v>0</v>
      </c>
      <c r="DE14" s="90">
        <v>3</v>
      </c>
      <c r="DF14" s="52">
        <v>1</v>
      </c>
      <c r="DG14" s="101">
        <v>31.9</v>
      </c>
      <c r="DH14" s="101">
        <v>29</v>
      </c>
      <c r="DI14" s="42">
        <f>DG14/DH14</f>
        <v>1.0999999999999999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9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3292.7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1336</v>
      </c>
      <c r="AB15" s="65">
        <v>1763</v>
      </c>
      <c r="AC15" s="68">
        <f t="shared" si="5"/>
        <v>0.75779920589903571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5352</v>
      </c>
      <c r="AQ15" s="32">
        <v>6657.5</v>
      </c>
      <c r="AR15" s="61">
        <f>AP15/AQ15</f>
        <v>0.80390536988358996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7">
        <v>6200</v>
      </c>
      <c r="AY15" s="97">
        <v>8801.4</v>
      </c>
      <c r="AZ15" s="61">
        <f>AX15/AY15</f>
        <v>0.70443338559774582</v>
      </c>
      <c r="BA15" s="52">
        <f t="shared" si="11"/>
        <v>0</v>
      </c>
      <c r="BB15" s="95"/>
      <c r="BC15" s="32">
        <v>2289.1999999999998</v>
      </c>
      <c r="BD15" s="90">
        <v>2161.3000000000002</v>
      </c>
      <c r="BE15" s="90">
        <v>2207</v>
      </c>
      <c r="BF15" s="42">
        <f t="shared" si="12"/>
        <v>0</v>
      </c>
      <c r="BG15" s="52">
        <f t="shared" si="13"/>
        <v>0</v>
      </c>
      <c r="BH15" s="97">
        <v>9225.4</v>
      </c>
      <c r="BI15" s="97">
        <v>0</v>
      </c>
      <c r="BJ15" s="97">
        <v>9146.5</v>
      </c>
      <c r="BK15" s="97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99">
        <v>4874.6580000000004</v>
      </c>
      <c r="CK15" s="99">
        <v>3602.0279999999998</v>
      </c>
      <c r="CL15" s="60">
        <f t="shared" si="36"/>
        <v>1.3533093024263001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1</v>
      </c>
      <c r="CS15" s="23">
        <v>2</v>
      </c>
      <c r="CT15" s="23">
        <v>2</v>
      </c>
      <c r="CU15" s="42">
        <f t="shared" si="22"/>
        <v>7</v>
      </c>
      <c r="CV15" s="52">
        <f t="shared" si="23"/>
        <v>1</v>
      </c>
      <c r="CW15" s="100">
        <v>1368.4</v>
      </c>
      <c r="CX15" s="98">
        <v>1096</v>
      </c>
      <c r="CY15" s="42">
        <f>CW15/CX15</f>
        <v>1.2485401459854015</v>
      </c>
      <c r="CZ15" s="52">
        <f t="shared" si="38"/>
        <v>0</v>
      </c>
      <c r="DA15" s="101">
        <v>0</v>
      </c>
      <c r="DB15" s="101">
        <v>0</v>
      </c>
      <c r="DC15" s="42">
        <v>0</v>
      </c>
      <c r="DD15" s="52">
        <v>0</v>
      </c>
      <c r="DE15" s="90">
        <v>38</v>
      </c>
      <c r="DF15" s="52">
        <v>1</v>
      </c>
      <c r="DG15" s="101">
        <v>636.5</v>
      </c>
      <c r="DH15" s="101">
        <v>697.4</v>
      </c>
      <c r="DI15" s="42">
        <f t="shared" si="24"/>
        <v>0.91267565242328652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E2:DF2"/>
    <mergeCell ref="CN2:CO2"/>
    <mergeCell ref="CP2:CV2"/>
    <mergeCell ref="DO2:DP2"/>
    <mergeCell ref="DU2:DV2"/>
    <mergeCell ref="DS2:DT2"/>
    <mergeCell ref="EC2:ED2"/>
    <mergeCell ref="DG2:DJ2"/>
    <mergeCell ref="CJ2:CM2"/>
    <mergeCell ref="DY2:DZ2"/>
    <mergeCell ref="DM2:DN2"/>
    <mergeCell ref="DA2:DD2"/>
    <mergeCell ref="CW2:CZ2"/>
    <mergeCell ref="A2:A3"/>
    <mergeCell ref="B2:I2"/>
    <mergeCell ref="Q2:U2"/>
    <mergeCell ref="J2:P2"/>
    <mergeCell ref="DQ2:DR2"/>
    <mergeCell ref="AK2:AO2"/>
    <mergeCell ref="AP2:AS2"/>
    <mergeCell ref="AX2:BA2"/>
    <mergeCell ref="BB2:BG2"/>
    <mergeCell ref="V2:Z2"/>
    <mergeCell ref="AA2:AE2"/>
    <mergeCell ref="AF2:AJ2"/>
    <mergeCell ref="AT2:AW2"/>
    <mergeCell ref="CD2:CI2"/>
    <mergeCell ref="BV2:BW2"/>
    <mergeCell ref="BH2:BM2"/>
    <mergeCell ref="BN2:BS2"/>
    <mergeCell ref="BX2:CC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01.10.2015</vt:lpstr>
      <vt:lpstr>'01.10.2015'!Заголовки_для_печати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2025-03-10T07:44:12Z</dcterms:modified>
</cp:coreProperties>
</file>